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1"/>
  </bookViews>
  <sheets>
    <sheet name="00000000000000" sheetId="1" state="hidden" r:id="rId1"/>
    <sheet name="Toll Income" sheetId="2" r:id="rId2"/>
    <sheet name="Traffic Volume" sheetId="3" r:id="rId3"/>
    <sheet name="Vehicle Composition" sheetId="4" r:id="rId4"/>
  </sheets>
  <definedNames/>
  <calcPr fullCalcOnLoad="1"/>
</workbook>
</file>

<file path=xl/sharedStrings.xml><?xml version="1.0" encoding="utf-8"?>
<sst xmlns="http://schemas.openxmlformats.org/spreadsheetml/2006/main" count="391" uniqueCount="258">
  <si>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</si>
  <si>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</si>
  <si>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</si>
  <si>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</si>
  <si>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</si>
  <si>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</si>
  <si>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</si>
  <si>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</si>
  <si>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</si>
  <si>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</si>
  <si>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</si>
  <si>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</si>
  <si>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</si>
  <si>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</si>
  <si>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</si>
  <si>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</si>
  <si>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</si>
  <si>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</si>
  <si>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</si>
  <si>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</si>
  <si>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</si>
  <si>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</si>
  <si>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</si>
  <si>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</si>
  <si>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</si>
  <si>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</si>
  <si>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</si>
  <si>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</si>
  <si>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</si>
  <si>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</si>
  <si>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</si>
  <si>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</si>
  <si>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</si>
  <si>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</si>
  <si>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</si>
  <si>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</si>
  <si>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</si>
  <si>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</si>
  <si>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</si>
  <si>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</si>
  <si>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</si>
  <si>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</si>
  <si>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</si>
  <si>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</si>
  <si>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</si>
  <si>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</si>
  <si>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</si>
  <si>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</si>
  <si>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</si>
  <si>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</si>
  <si>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</si>
  <si>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</si>
  <si>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</si>
  <si>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</si>
  <si>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</si>
  <si>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</si>
  <si>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</si>
  <si>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</si>
  <si>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</si>
  <si>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</si>
  <si>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</si>
  <si>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</si>
  <si>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</si>
  <si>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</si>
  <si>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</si>
  <si>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</si>
  <si>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</si>
  <si>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</si>
  <si>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</si>
  <si>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</si>
  <si>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</si>
  <si>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</si>
  <si>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</si>
  <si>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</si>
  <si>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</si>
  <si>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</si>
  <si>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</si>
  <si>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</si>
  <si>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</si>
  <si>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</si>
  <si>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</si>
  <si>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</si>
  <si>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</si>
  <si>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</si>
  <si>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</si>
  <si>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</si>
  <si>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</si>
  <si>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</si>
  <si>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</si>
  <si>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</si>
  <si>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</si>
  <si>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</si>
  <si>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</si>
  <si>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</si>
  <si>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</si>
  <si>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</si>
  <si>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</si>
  <si>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</si>
  <si>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</si>
  <si>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</si>
  <si>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</si>
  <si>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</si>
  <si>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</si>
  <si>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</si>
  <si>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</si>
  <si>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</si>
  <si>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</si>
  <si>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</si>
  <si>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</si>
  <si>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</si>
  <si>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</si>
  <si>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</si>
  <si>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</si>
  <si>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</si>
  <si>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</si>
  <si>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</si>
  <si>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</si>
  <si>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</si>
  <si>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</si>
  <si>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</si>
  <si>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</si>
  <si>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</si>
  <si>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</si>
  <si>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</si>
  <si>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</si>
  <si>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</si>
  <si>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</si>
  <si>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</si>
  <si>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</si>
  <si>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</si>
  <si>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</si>
  <si>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</si>
  <si>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</si>
  <si>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</si>
  <si>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</si>
  <si>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</si>
  <si>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</si>
  <si>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</si>
  <si>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</si>
  <si>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</si>
  <si>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</si>
  <si>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</si>
  <si>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</si>
  <si>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</si>
  <si>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</si>
  <si>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</si>
  <si>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</si>
  <si>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</si>
  <si>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</si>
  <si>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</si>
  <si>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</si>
  <si>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</si>
  <si>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</si>
  <si>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</si>
  <si>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</si>
  <si>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</si>
  <si>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</si>
  <si>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</si>
  <si>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</si>
  <si>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</si>
  <si>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</si>
  <si>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</si>
  <si>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</si>
  <si>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</si>
  <si>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</si>
  <si>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</si>
  <si>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</si>
  <si>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</si>
  <si>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</si>
  <si>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</si>
  <si>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</si>
  <si>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</si>
  <si>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</si>
  <si>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</si>
  <si>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</si>
  <si>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</si>
  <si>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</si>
  <si>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</si>
  <si>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</si>
  <si>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</si>
  <si>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(10~15ton]</t>
  </si>
  <si>
    <t>(15+</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</si>
  <si>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</si>
  <si>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</si>
  <si>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</si>
  <si>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</si>
  <si>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</si>
  <si>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</si>
  <si>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</si>
  <si>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</si>
  <si>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</si>
  <si>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</si>
  <si>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</si>
  <si>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</si>
  <si>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</si>
  <si>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</si>
  <si>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</si>
  <si>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</si>
  <si>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</si>
  <si>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</si>
  <si>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</si>
  <si>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</si>
  <si>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</si>
  <si>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</si>
  <si>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</si>
  <si>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</si>
  <si>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</si>
  <si>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</si>
  <si>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</si>
  <si>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Shanghai-Hangzhou-Ningbo Expressway</t>
  </si>
  <si>
    <t>Shanghai-Hangzhou Section</t>
  </si>
  <si>
    <t>Hangzhou-Ningbo Section</t>
  </si>
  <si>
    <t>Hangzhou Section</t>
  </si>
  <si>
    <t>Yuhang Section</t>
  </si>
  <si>
    <t>Jiaxing Section</t>
  </si>
  <si>
    <t>Shangsan Expressway</t>
  </si>
  <si>
    <t>Ningbo-Jinhua Expressway, Jinhua Section</t>
  </si>
  <si>
    <t>Hanghui Expressway</t>
  </si>
  <si>
    <t>Month</t>
  </si>
  <si>
    <t>January</t>
  </si>
  <si>
    <t>February</t>
  </si>
  <si>
    <t>March</t>
  </si>
  <si>
    <t>April</t>
  </si>
  <si>
    <t>May</t>
  </si>
  <si>
    <t>June</t>
  </si>
  <si>
    <t>July</t>
  </si>
  <si>
    <t>August</t>
  </si>
  <si>
    <t>September</t>
  </si>
  <si>
    <t>October</t>
  </si>
  <si>
    <t>November</t>
  </si>
  <si>
    <t>December</t>
  </si>
  <si>
    <t>Average</t>
  </si>
  <si>
    <t>Monthly Average Daily Toll Income ('000RMB)</t>
  </si>
  <si>
    <t>YoY %</t>
  </si>
  <si>
    <t>YoY %</t>
  </si>
  <si>
    <t>Monthly Average Daily Traffic Volume in Full Trips</t>
  </si>
  <si>
    <r>
      <t>（</t>
    </r>
    <r>
      <rPr>
        <sz val="10"/>
        <rFont val="Times New Roman"/>
        <family val="1"/>
      </rPr>
      <t>0~2 ton]</t>
    </r>
  </si>
  <si>
    <r>
      <t>（</t>
    </r>
    <r>
      <rPr>
        <sz val="10"/>
        <rFont val="Times New Roman"/>
        <family val="1"/>
      </rPr>
      <t>2~5 ton]</t>
    </r>
  </si>
  <si>
    <r>
      <t>（</t>
    </r>
    <r>
      <rPr>
        <sz val="10"/>
        <rFont val="Times New Roman"/>
        <family val="1"/>
      </rPr>
      <t>5~10 ton]</t>
    </r>
  </si>
  <si>
    <t>YoY</t>
  </si>
  <si>
    <t>January</t>
  </si>
  <si>
    <t>February</t>
  </si>
  <si>
    <t>March</t>
  </si>
  <si>
    <t>April</t>
  </si>
  <si>
    <t>May</t>
  </si>
  <si>
    <t>June</t>
  </si>
  <si>
    <t>July</t>
  </si>
  <si>
    <t>August</t>
  </si>
  <si>
    <t>September</t>
  </si>
  <si>
    <t>October</t>
  </si>
  <si>
    <t>November</t>
  </si>
  <si>
    <t>December</t>
  </si>
  <si>
    <t>Average</t>
  </si>
  <si>
    <t>Vehicle Make Up on Shangsan Expressway (percentage points)</t>
  </si>
  <si>
    <t>Ningbo-Jinhua Expressway, Jinhua Section</t>
  </si>
  <si>
    <t>Vehicle Make Up on  Shanghai-Hangzhou-Ningbo Expressway (percentage points)</t>
  </si>
  <si>
    <t>Vehicle Make Up on Ningbo-Jinhua Expressway, Jinhua Section (percentage points)</t>
  </si>
  <si>
    <t>Vehicle Make Up on Hanghui Expressway (percentage points)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</si>
</sst>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 numFmtId="190" formatCode="0_);[Red]\(0\)"/>
  </numFmts>
  <fonts count="47">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i/>
      <sz val="10"/>
      <name val="Times New Roman"/>
      <family val="1"/>
    </font>
    <font>
      <sz val="10"/>
      <name val="Times New Roman"/>
      <family val="1"/>
    </font>
    <font>
      <sz val="9"/>
      <name val="宋体"/>
      <family val="0"/>
    </font>
    <font>
      <i/>
      <sz val="9"/>
      <name val="Times New Roman"/>
      <family val="1"/>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protection/>
    </xf>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vertical="center"/>
    </xf>
    <xf numFmtId="0" fontId="2" fillId="0" borderId="10" xfId="0" applyFont="1" applyBorder="1" applyAlignment="1">
      <alignment horizontal="center" vertical="center"/>
    </xf>
    <xf numFmtId="2" fontId="9" fillId="0" borderId="10" xfId="0" applyNumberFormat="1" applyFont="1" applyBorder="1" applyAlignment="1">
      <alignment horizontal="right" vertical="center"/>
    </xf>
    <xf numFmtId="2" fontId="9" fillId="0" borderId="0" xfId="0" applyNumberFormat="1" applyFont="1" applyAlignment="1">
      <alignment horizontal="right" vertical="center"/>
    </xf>
    <xf numFmtId="17" fontId="5" fillId="0" borderId="0" xfId="0" applyNumberFormat="1" applyFont="1" applyAlignment="1">
      <alignment/>
    </xf>
    <xf numFmtId="0" fontId="5" fillId="0" borderId="0" xfId="0" applyFont="1" applyAlignment="1">
      <alignment vertical="center"/>
    </xf>
    <xf numFmtId="0" fontId="9" fillId="0" borderId="0" xfId="0" applyFont="1" applyAlignment="1">
      <alignment/>
    </xf>
    <xf numFmtId="2" fontId="9" fillId="0" borderId="0" xfId="0" applyNumberFormat="1" applyFont="1" applyAlignment="1">
      <alignment/>
    </xf>
    <xf numFmtId="0" fontId="11" fillId="0" borderId="10" xfId="0" applyFont="1" applyBorder="1" applyAlignment="1">
      <alignment horizontal="center" vertical="center"/>
    </xf>
    <xf numFmtId="178" fontId="12" fillId="0" borderId="10" xfId="0" applyNumberFormat="1" applyFont="1" applyBorder="1" applyAlignment="1">
      <alignment horizontal="right" vertical="center"/>
    </xf>
    <xf numFmtId="10" fontId="12" fillId="0" borderId="10" xfId="0" applyNumberFormat="1" applyFont="1" applyBorder="1" applyAlignment="1">
      <alignment horizontal="right" vertical="center"/>
    </xf>
    <xf numFmtId="1" fontId="12" fillId="0" borderId="10" xfId="0" applyNumberFormat="1" applyFont="1" applyBorder="1" applyAlignment="1">
      <alignment horizontal="right" vertical="center"/>
    </xf>
    <xf numFmtId="0" fontId="9" fillId="0" borderId="0" xfId="0" applyFont="1" applyAlignment="1">
      <alignment horizontal="right"/>
    </xf>
    <xf numFmtId="0" fontId="0" fillId="0" borderId="0" xfId="0" applyBorder="1" applyAlignment="1">
      <alignment/>
    </xf>
    <xf numFmtId="0" fontId="2" fillId="0" borderId="0" xfId="0" applyFont="1" applyBorder="1" applyAlignment="1">
      <alignment horizontal="center" vertical="center"/>
    </xf>
    <xf numFmtId="2" fontId="9" fillId="0" borderId="0" xfId="0" applyNumberFormat="1" applyFont="1" applyBorder="1" applyAlignment="1">
      <alignment horizontal="right" vertical="center"/>
    </xf>
    <xf numFmtId="2" fontId="0" fillId="0" borderId="0" xfId="0" applyNumberFormat="1" applyBorder="1" applyAlignment="1">
      <alignment/>
    </xf>
    <xf numFmtId="10" fontId="6" fillId="0" borderId="0" xfId="0" applyNumberFormat="1" applyFont="1" applyAlignment="1">
      <alignment horizontal="right" vertical="center"/>
    </xf>
    <xf numFmtId="14" fontId="9" fillId="0" borderId="11" xfId="0" applyNumberFormat="1" applyFont="1" applyBorder="1" applyAlignment="1">
      <alignment horizontal="center"/>
    </xf>
    <xf numFmtId="0" fontId="9"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182</v>
      </c>
      <c r="C79" s="2" t="s">
        <v>111</v>
      </c>
    </row>
    <row r="80" spans="2:3" ht="14.25">
      <c r="B80" t="s">
        <v>183</v>
      </c>
      <c r="C80" s="1" t="s">
        <v>184</v>
      </c>
    </row>
    <row r="81" spans="2:3" ht="15.75">
      <c r="B81" t="s">
        <v>185</v>
      </c>
      <c r="C81" s="2" t="s">
        <v>186</v>
      </c>
    </row>
    <row r="82" spans="2:3" ht="14.25">
      <c r="B82" t="s">
        <v>187</v>
      </c>
      <c r="C82" s="1" t="s">
        <v>188</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201</v>
      </c>
    </row>
    <row r="96" ht="14.25">
      <c r="B96" t="s">
        <v>202</v>
      </c>
    </row>
    <row r="97" ht="14.25">
      <c r="B97" t="s">
        <v>203</v>
      </c>
    </row>
    <row r="98" ht="14.25">
      <c r="B98" t="s">
        <v>204</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205</v>
      </c>
    </row>
    <row r="112" ht="14.25">
      <c r="B112" t="s">
        <v>206</v>
      </c>
    </row>
    <row r="113" ht="14.25">
      <c r="B113" t="s">
        <v>207</v>
      </c>
    </row>
    <row r="114" ht="14.25">
      <c r="B114" t="s">
        <v>208</v>
      </c>
    </row>
    <row r="115" ht="14.25">
      <c r="B115" t="s">
        <v>148</v>
      </c>
    </row>
    <row r="116" ht="14.25">
      <c r="B116" t="s">
        <v>149</v>
      </c>
    </row>
    <row r="117" ht="14.25">
      <c r="B117" t="s">
        <v>150</v>
      </c>
    </row>
    <row r="118" ht="14.25">
      <c r="B118" t="s">
        <v>151</v>
      </c>
    </row>
    <row r="119" ht="14.25">
      <c r="B119" t="s">
        <v>193</v>
      </c>
    </row>
    <row r="120" ht="14.25">
      <c r="B120" t="s">
        <v>194</v>
      </c>
    </row>
    <row r="121" ht="14.25">
      <c r="B121" t="s">
        <v>195</v>
      </c>
    </row>
    <row r="122" ht="14.25">
      <c r="B122" t="s">
        <v>196</v>
      </c>
    </row>
    <row r="123" ht="14.25">
      <c r="B123" t="s">
        <v>156</v>
      </c>
    </row>
    <row r="124" ht="14.25">
      <c r="B124" t="s">
        <v>157</v>
      </c>
    </row>
    <row r="125" ht="14.25">
      <c r="B125" t="s">
        <v>158</v>
      </c>
    </row>
    <row r="126" ht="14.25">
      <c r="B126" t="s">
        <v>159</v>
      </c>
    </row>
    <row r="127" ht="14.25">
      <c r="B127" t="s">
        <v>189</v>
      </c>
    </row>
    <row r="128" ht="14.25">
      <c r="B128" t="s">
        <v>190</v>
      </c>
    </row>
    <row r="129" ht="14.25">
      <c r="B129" t="s">
        <v>191</v>
      </c>
    </row>
    <row r="130" ht="14.25">
      <c r="B130" t="s">
        <v>192</v>
      </c>
    </row>
    <row r="131" ht="14.25">
      <c r="B131" t="s">
        <v>168</v>
      </c>
    </row>
    <row r="132" ht="14.25">
      <c r="B132" t="s">
        <v>169</v>
      </c>
    </row>
    <row r="133" ht="14.25">
      <c r="B133" t="s">
        <v>170</v>
      </c>
    </row>
    <row r="134" ht="14.25">
      <c r="B134" t="s">
        <v>171</v>
      </c>
    </row>
    <row r="135" ht="14.25">
      <c r="B135" t="s">
        <v>197</v>
      </c>
    </row>
    <row r="136" ht="14.25">
      <c r="B136" t="s">
        <v>198</v>
      </c>
    </row>
    <row r="137" ht="14.25">
      <c r="B137" t="s">
        <v>199</v>
      </c>
    </row>
    <row r="138" ht="14.25">
      <c r="B138" t="s">
        <v>200</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32"/>
  <sheetViews>
    <sheetView tabSelected="1" zoomScale="120" zoomScaleNormal="120" zoomScalePageLayoutView="0" workbookViewId="0" topLeftCell="A1">
      <selection activeCell="I15" sqref="I15"/>
    </sheetView>
  </sheetViews>
  <sheetFormatPr defaultColWidth="9.00390625" defaultRowHeight="14.25"/>
  <cols>
    <col min="1" max="1" width="8.375" style="3" customWidth="1"/>
    <col min="2" max="3" width="5.125" style="3" customWidth="1"/>
    <col min="4" max="4" width="5.75390625" style="3" customWidth="1"/>
    <col min="5" max="6" width="5.125" style="3" customWidth="1"/>
    <col min="7" max="7" width="5.75390625" style="3" customWidth="1"/>
    <col min="8" max="9" width="5.125" style="4" customWidth="1"/>
    <col min="10" max="10" width="5.75390625" style="4" customWidth="1"/>
    <col min="11" max="12" width="5.125" style="4" customWidth="1"/>
    <col min="13" max="13" width="5.75390625" style="4" customWidth="1"/>
    <col min="14" max="15" width="5.125" style="4" customWidth="1"/>
    <col min="16" max="16" width="5.875" style="4" customWidth="1"/>
    <col min="17" max="18" width="5.125" style="4" customWidth="1"/>
    <col min="19" max="19" width="5.75390625" style="4" customWidth="1"/>
    <col min="20" max="21" width="5.125" style="4" customWidth="1"/>
    <col min="22" max="25" width="5.875" style="4" customWidth="1"/>
    <col min="26" max="27" width="5.125" style="5" customWidth="1"/>
    <col min="28" max="28" width="5.75390625" style="5" customWidth="1"/>
    <col min="29" max="29" width="6.25390625" style="5" customWidth="1"/>
    <col min="30" max="35" width="7.625" style="5" customWidth="1"/>
    <col min="36" max="43" width="7.625" style="6" customWidth="1"/>
    <col min="44" max="44" width="6.625" style="6" hidden="1" customWidth="1"/>
    <col min="45" max="51" width="6.625" style="6" customWidth="1"/>
    <col min="52" max="52" width="9.00390625" style="6" bestFit="1" customWidth="1"/>
    <col min="53" max="16384" width="9.00390625" style="6" customWidth="1"/>
  </cols>
  <sheetData>
    <row r="1" spans="1:28" ht="24.75" customHeight="1">
      <c r="A1" s="27" t="s">
        <v>232</v>
      </c>
      <c r="B1" s="33"/>
      <c r="C1" s="33"/>
      <c r="D1" s="33"/>
      <c r="E1" s="33"/>
      <c r="F1" s="33"/>
      <c r="G1" s="33"/>
      <c r="H1" s="33"/>
      <c r="I1" s="33"/>
      <c r="J1" s="33"/>
      <c r="K1" s="33"/>
      <c r="L1" s="33"/>
      <c r="M1" s="33"/>
      <c r="N1" s="33"/>
      <c r="O1" s="33"/>
      <c r="P1" s="33"/>
      <c r="Q1" s="33"/>
      <c r="R1" s="33"/>
      <c r="S1" s="33"/>
      <c r="T1" s="33"/>
      <c r="U1" s="33"/>
      <c r="V1" s="33"/>
      <c r="W1" s="33"/>
      <c r="X1" s="33"/>
      <c r="Y1" s="33"/>
      <c r="Z1" s="33"/>
      <c r="AA1" s="33"/>
      <c r="AB1" s="33"/>
    </row>
    <row r="2" spans="1:28" s="7" customFormat="1" ht="36" customHeight="1">
      <c r="A2" s="30" t="s">
        <v>218</v>
      </c>
      <c r="B2" s="27" t="s">
        <v>209</v>
      </c>
      <c r="C2" s="28"/>
      <c r="D2" s="29"/>
      <c r="E2" s="27" t="s">
        <v>210</v>
      </c>
      <c r="F2" s="28"/>
      <c r="G2" s="29"/>
      <c r="H2" s="27" t="s">
        <v>211</v>
      </c>
      <c r="I2" s="28"/>
      <c r="J2" s="29"/>
      <c r="K2" s="27" t="s">
        <v>212</v>
      </c>
      <c r="L2" s="28"/>
      <c r="M2" s="29"/>
      <c r="N2" s="27" t="s">
        <v>213</v>
      </c>
      <c r="O2" s="28"/>
      <c r="P2" s="29"/>
      <c r="Q2" s="27" t="s">
        <v>214</v>
      </c>
      <c r="R2" s="28"/>
      <c r="S2" s="29"/>
      <c r="T2" s="27" t="s">
        <v>215</v>
      </c>
      <c r="U2" s="28"/>
      <c r="V2" s="29"/>
      <c r="W2" s="27" t="s">
        <v>216</v>
      </c>
      <c r="X2" s="28"/>
      <c r="Y2" s="29"/>
      <c r="Z2" s="27" t="s">
        <v>217</v>
      </c>
      <c r="AA2" s="28"/>
      <c r="AB2" s="29"/>
    </row>
    <row r="3" spans="1:28" s="7" customFormat="1" ht="24.75" customHeight="1">
      <c r="A3" s="31"/>
      <c r="B3" s="16">
        <v>2014</v>
      </c>
      <c r="C3" s="16">
        <v>2015</v>
      </c>
      <c r="D3" s="32" t="s">
        <v>233</v>
      </c>
      <c r="E3" s="16">
        <v>2014</v>
      </c>
      <c r="F3" s="16">
        <v>2015</v>
      </c>
      <c r="G3" s="32" t="s">
        <v>233</v>
      </c>
      <c r="H3" s="16">
        <v>2014</v>
      </c>
      <c r="I3" s="16">
        <v>2015</v>
      </c>
      <c r="J3" s="32" t="s">
        <v>233</v>
      </c>
      <c r="K3" s="16">
        <v>2014</v>
      </c>
      <c r="L3" s="16">
        <v>2015</v>
      </c>
      <c r="M3" s="32" t="s">
        <v>233</v>
      </c>
      <c r="N3" s="16">
        <v>2014</v>
      </c>
      <c r="O3" s="16">
        <v>2015</v>
      </c>
      <c r="P3" s="32" t="s">
        <v>233</v>
      </c>
      <c r="Q3" s="16">
        <v>2014</v>
      </c>
      <c r="R3" s="16">
        <v>2015</v>
      </c>
      <c r="S3" s="32" t="s">
        <v>233</v>
      </c>
      <c r="T3" s="16">
        <v>2014</v>
      </c>
      <c r="U3" s="16">
        <v>2015</v>
      </c>
      <c r="V3" s="32" t="s">
        <v>233</v>
      </c>
      <c r="W3" s="16">
        <v>2014</v>
      </c>
      <c r="X3" s="16">
        <v>2015</v>
      </c>
      <c r="Y3" s="32" t="s">
        <v>233</v>
      </c>
      <c r="Z3" s="16">
        <v>2014</v>
      </c>
      <c r="AA3" s="16">
        <v>2015</v>
      </c>
      <c r="AB3" s="32" t="s">
        <v>234</v>
      </c>
    </row>
    <row r="4" spans="1:35" ht="24.75" customHeight="1">
      <c r="A4" s="32" t="s">
        <v>219</v>
      </c>
      <c r="B4" s="17">
        <v>8304.7</v>
      </c>
      <c r="C4" s="17">
        <v>8715.8</v>
      </c>
      <c r="D4" s="18">
        <f aca="true" t="shared" si="0" ref="D4:D15">C4/B4-1</f>
        <v>0.04950208917841681</v>
      </c>
      <c r="E4" s="17">
        <v>3317.6</v>
      </c>
      <c r="F4" s="17">
        <v>3378.8</v>
      </c>
      <c r="G4" s="18">
        <f aca="true" t="shared" si="1" ref="G4:G15">F4/E4-1</f>
        <v>0.01844707017120828</v>
      </c>
      <c r="H4" s="17">
        <v>4987.2</v>
      </c>
      <c r="I4" s="17">
        <v>5337</v>
      </c>
      <c r="J4" s="18">
        <f aca="true" t="shared" si="2" ref="J4:J15">I4/H4-1</f>
        <v>0.07013955726660259</v>
      </c>
      <c r="K4" s="17">
        <v>135.7</v>
      </c>
      <c r="L4" s="17">
        <v>103</v>
      </c>
      <c r="M4" s="18">
        <f aca="true" t="shared" si="3" ref="M4:M15">L4/K4-1</f>
        <v>-0.24097273397199703</v>
      </c>
      <c r="N4" s="17">
        <v>308.6</v>
      </c>
      <c r="O4" s="17">
        <v>242.3</v>
      </c>
      <c r="P4" s="18">
        <f aca="true" t="shared" si="4" ref="P4:P15">O4/N4-1</f>
        <v>-0.21484121840570325</v>
      </c>
      <c r="Q4" s="17">
        <v>2873.4</v>
      </c>
      <c r="R4" s="17">
        <v>3033.4</v>
      </c>
      <c r="S4" s="18">
        <f aca="true" t="shared" si="5" ref="S4:S15">R4/Q4-1</f>
        <v>0.05568316280364716</v>
      </c>
      <c r="T4" s="17">
        <v>2507.6</v>
      </c>
      <c r="U4" s="17">
        <v>2877.6</v>
      </c>
      <c r="V4" s="18">
        <f aca="true" t="shared" si="6" ref="V4:V15">U4/T4-1</f>
        <v>0.14755144361142136</v>
      </c>
      <c r="W4" s="17">
        <v>843.8</v>
      </c>
      <c r="X4" s="17">
        <v>910</v>
      </c>
      <c r="Y4" s="18">
        <f aca="true" t="shared" si="7" ref="Y4:Y15">X4/W4-1</f>
        <v>0.07845461009717947</v>
      </c>
      <c r="Z4" s="17">
        <v>1311.5483870967741</v>
      </c>
      <c r="AA4" s="17">
        <v>1175.4354838709678</v>
      </c>
      <c r="AB4" s="18">
        <f aca="true" t="shared" si="8" ref="AB4:AB12">AA4/Z4-1</f>
        <v>-0.10378031383737507</v>
      </c>
      <c r="AF4" s="6"/>
      <c r="AG4" s="6"/>
      <c r="AH4" s="6"/>
      <c r="AI4" s="6"/>
    </row>
    <row r="5" spans="1:35" ht="24.75" customHeight="1">
      <c r="A5" s="32" t="s">
        <v>220</v>
      </c>
      <c r="B5" s="17">
        <v>6230.5</v>
      </c>
      <c r="C5" s="17">
        <v>6630.6</v>
      </c>
      <c r="D5" s="18">
        <f t="shared" si="0"/>
        <v>0.06421635502768641</v>
      </c>
      <c r="E5" s="17">
        <v>2449.3</v>
      </c>
      <c r="F5" s="17">
        <v>2518.4</v>
      </c>
      <c r="G5" s="18">
        <f t="shared" si="1"/>
        <v>0.028212142244723015</v>
      </c>
      <c r="H5" s="17">
        <v>3781.2</v>
      </c>
      <c r="I5" s="17">
        <v>4112.2</v>
      </c>
      <c r="J5" s="18">
        <f t="shared" si="2"/>
        <v>0.08753834761451396</v>
      </c>
      <c r="K5" s="17">
        <v>102.4</v>
      </c>
      <c r="L5" s="17">
        <v>82.6</v>
      </c>
      <c r="M5" s="18">
        <f t="shared" si="3"/>
        <v>-0.1933593750000001</v>
      </c>
      <c r="N5" s="17">
        <v>228.9</v>
      </c>
      <c r="O5" s="17">
        <v>193.2</v>
      </c>
      <c r="P5" s="18">
        <f t="shared" si="4"/>
        <v>-0.15596330275229364</v>
      </c>
      <c r="Q5" s="17">
        <v>2117.9</v>
      </c>
      <c r="R5" s="17">
        <v>2242.7</v>
      </c>
      <c r="S5" s="18">
        <f t="shared" si="5"/>
        <v>0.05892629491477397</v>
      </c>
      <c r="T5" s="17">
        <v>2057.7</v>
      </c>
      <c r="U5" s="17">
        <v>2216.4</v>
      </c>
      <c r="V5" s="18">
        <f t="shared" si="6"/>
        <v>0.07712494532730729</v>
      </c>
      <c r="W5" s="17">
        <v>585.9</v>
      </c>
      <c r="X5" s="17">
        <v>738.3</v>
      </c>
      <c r="Y5" s="18">
        <f t="shared" si="7"/>
        <v>0.2601126472094213</v>
      </c>
      <c r="Z5" s="17">
        <v>951.4821428571429</v>
      </c>
      <c r="AA5" s="17">
        <v>1359.9892857142856</v>
      </c>
      <c r="AB5" s="18">
        <f t="shared" si="8"/>
        <v>0.42933768744252365</v>
      </c>
      <c r="AF5" s="6"/>
      <c r="AG5" s="6"/>
      <c r="AH5" s="6"/>
      <c r="AI5" s="6"/>
    </row>
    <row r="6" spans="1:35" ht="24.75" customHeight="1">
      <c r="A6" s="32" t="s">
        <v>221</v>
      </c>
      <c r="B6" s="17">
        <v>9070.9</v>
      </c>
      <c r="C6" s="17">
        <v>8911.2</v>
      </c>
      <c r="D6" s="18">
        <f t="shared" si="0"/>
        <v>-0.017605750256314057</v>
      </c>
      <c r="E6" s="17">
        <v>3642.4</v>
      </c>
      <c r="F6" s="17">
        <v>3456</v>
      </c>
      <c r="G6" s="18">
        <f t="shared" si="1"/>
        <v>-0.051175049417966245</v>
      </c>
      <c r="H6" s="17">
        <v>5428.5</v>
      </c>
      <c r="I6" s="17">
        <v>5455.2</v>
      </c>
      <c r="J6" s="18">
        <f t="shared" si="2"/>
        <v>0.004918485769549674</v>
      </c>
      <c r="K6" s="17">
        <v>155.6</v>
      </c>
      <c r="L6" s="17">
        <v>108.1</v>
      </c>
      <c r="M6" s="18">
        <f t="shared" si="3"/>
        <v>-0.3052699228791774</v>
      </c>
      <c r="N6" s="17">
        <v>350.7</v>
      </c>
      <c r="O6" s="17">
        <v>259.1</v>
      </c>
      <c r="P6" s="18">
        <f t="shared" si="4"/>
        <v>-0.2611919019104647</v>
      </c>
      <c r="Q6" s="17">
        <v>3136.1</v>
      </c>
      <c r="R6" s="17">
        <v>3088.9</v>
      </c>
      <c r="S6" s="18">
        <f t="shared" si="5"/>
        <v>-0.015050540480214258</v>
      </c>
      <c r="T6" s="17">
        <v>2825.8</v>
      </c>
      <c r="U6" s="17">
        <v>3053.2</v>
      </c>
      <c r="V6" s="18">
        <f t="shared" si="6"/>
        <v>0.08047278646754896</v>
      </c>
      <c r="W6" s="17">
        <v>823.4</v>
      </c>
      <c r="X6" s="17">
        <v>890.7</v>
      </c>
      <c r="Y6" s="18">
        <f t="shared" si="7"/>
        <v>0.08173427252854037</v>
      </c>
      <c r="Z6" s="17">
        <v>1091.2806451612903</v>
      </c>
      <c r="AA6" s="17">
        <v>1282.5354838709677</v>
      </c>
      <c r="AB6" s="18">
        <f t="shared" si="8"/>
        <v>0.17525724437402634</v>
      </c>
      <c r="AF6" s="6"/>
      <c r="AG6" s="6"/>
      <c r="AH6" s="6"/>
      <c r="AI6" s="6"/>
    </row>
    <row r="7" spans="1:35" ht="24.75" customHeight="1">
      <c r="A7" s="32" t="s">
        <v>222</v>
      </c>
      <c r="B7" s="17">
        <v>8777.1</v>
      </c>
      <c r="C7" s="17">
        <v>9225.2</v>
      </c>
      <c r="D7" s="18">
        <f t="shared" si="0"/>
        <v>0.05105330917956952</v>
      </c>
      <c r="E7" s="17">
        <v>3477.1</v>
      </c>
      <c r="F7" s="17">
        <v>3647.5</v>
      </c>
      <c r="G7" s="18">
        <f t="shared" si="1"/>
        <v>0.04900635587127211</v>
      </c>
      <c r="H7" s="17">
        <v>5299.9</v>
      </c>
      <c r="I7" s="17">
        <v>5577.7</v>
      </c>
      <c r="J7" s="18">
        <f t="shared" si="2"/>
        <v>0.052416083322326834</v>
      </c>
      <c r="K7" s="17">
        <v>125.2</v>
      </c>
      <c r="L7" s="17">
        <v>104.6</v>
      </c>
      <c r="M7" s="18">
        <f t="shared" si="3"/>
        <v>-0.1645367412140576</v>
      </c>
      <c r="N7" s="17">
        <v>287.5</v>
      </c>
      <c r="O7" s="17">
        <v>260</v>
      </c>
      <c r="P7" s="18">
        <f t="shared" si="4"/>
        <v>-0.09565217391304348</v>
      </c>
      <c r="Q7" s="17">
        <v>3064.3</v>
      </c>
      <c r="R7" s="17">
        <v>3282.9</v>
      </c>
      <c r="S7" s="18">
        <f t="shared" si="5"/>
        <v>0.07133766276147901</v>
      </c>
      <c r="T7" s="17">
        <v>2808.8</v>
      </c>
      <c r="U7" s="17">
        <v>3056.9</v>
      </c>
      <c r="V7" s="18">
        <f t="shared" si="6"/>
        <v>0.08832953574480196</v>
      </c>
      <c r="W7" s="17">
        <v>857.3</v>
      </c>
      <c r="X7" s="17">
        <v>931.6</v>
      </c>
      <c r="Y7" s="18">
        <f t="shared" si="7"/>
        <v>0.086667444301878</v>
      </c>
      <c r="Z7" s="17">
        <v>1112.6666666666667</v>
      </c>
      <c r="AA7" s="17">
        <v>1182.3633333333335</v>
      </c>
      <c r="AB7" s="18">
        <f t="shared" si="8"/>
        <v>0.06263930497303782</v>
      </c>
      <c r="AF7" s="6"/>
      <c r="AG7" s="6"/>
      <c r="AH7" s="6"/>
      <c r="AI7" s="6"/>
    </row>
    <row r="8" spans="1:35" ht="24.75" customHeight="1">
      <c r="A8" s="32" t="s">
        <v>223</v>
      </c>
      <c r="B8" s="17">
        <v>8367.2</v>
      </c>
      <c r="C8" s="17">
        <v>8691.7</v>
      </c>
      <c r="D8" s="18">
        <f t="shared" si="0"/>
        <v>0.03878238837364956</v>
      </c>
      <c r="E8" s="17">
        <v>3264.1</v>
      </c>
      <c r="F8" s="17">
        <v>3432.7</v>
      </c>
      <c r="G8" s="18">
        <f t="shared" si="1"/>
        <v>0.05165282926380921</v>
      </c>
      <c r="H8" s="17">
        <v>5103.3</v>
      </c>
      <c r="I8" s="17">
        <v>5259</v>
      </c>
      <c r="J8" s="18">
        <f t="shared" si="2"/>
        <v>0.03050967021339135</v>
      </c>
      <c r="K8" s="17">
        <v>99.9</v>
      </c>
      <c r="L8" s="17">
        <v>98.7</v>
      </c>
      <c r="M8" s="18">
        <f t="shared" si="3"/>
        <v>-0.012012012012012074</v>
      </c>
      <c r="N8" s="17">
        <v>231.6</v>
      </c>
      <c r="O8" s="17">
        <v>246.4</v>
      </c>
      <c r="P8" s="18">
        <f t="shared" si="4"/>
        <v>0.06390328151986191</v>
      </c>
      <c r="Q8" s="17">
        <v>2932.5</v>
      </c>
      <c r="R8" s="17">
        <v>3087.8</v>
      </c>
      <c r="S8" s="18">
        <f t="shared" si="5"/>
        <v>0.05295822676896855</v>
      </c>
      <c r="T8" s="17">
        <v>2681.2</v>
      </c>
      <c r="U8" s="17">
        <v>2828.7</v>
      </c>
      <c r="V8" s="18">
        <f t="shared" si="6"/>
        <v>0.05501268088915401</v>
      </c>
      <c r="W8" s="17">
        <v>836.4</v>
      </c>
      <c r="X8" s="17">
        <v>875</v>
      </c>
      <c r="Y8" s="18">
        <f t="shared" si="7"/>
        <v>0.046150167384026775</v>
      </c>
      <c r="Z8" s="17">
        <v>1054.6290322580646</v>
      </c>
      <c r="AA8" s="17">
        <v>1230.4354838709678</v>
      </c>
      <c r="AB8" s="18">
        <f t="shared" si="8"/>
        <v>0.1666998027130775</v>
      </c>
      <c r="AF8" s="6"/>
      <c r="AG8" s="6"/>
      <c r="AH8" s="6"/>
      <c r="AI8" s="6"/>
    </row>
    <row r="9" spans="1:35" ht="24.75" customHeight="1">
      <c r="A9" s="32" t="s">
        <v>224</v>
      </c>
      <c r="B9" s="17">
        <v>8676.6</v>
      </c>
      <c r="C9" s="17">
        <v>9025.6</v>
      </c>
      <c r="D9" s="18">
        <f t="shared" si="0"/>
        <v>0.04022312887536583</v>
      </c>
      <c r="E9" s="17">
        <v>3340.2</v>
      </c>
      <c r="F9" s="17">
        <v>3474.7</v>
      </c>
      <c r="G9" s="18">
        <f t="shared" si="1"/>
        <v>0.040267049877252825</v>
      </c>
      <c r="H9" s="17">
        <v>5336.4</v>
      </c>
      <c r="I9" s="17">
        <v>5550.9</v>
      </c>
      <c r="J9" s="18">
        <f t="shared" si="2"/>
        <v>0.04019563750843269</v>
      </c>
      <c r="K9" s="17">
        <v>105.3</v>
      </c>
      <c r="L9" s="17">
        <v>103.9</v>
      </c>
      <c r="M9" s="18">
        <f t="shared" si="3"/>
        <v>-0.013295346628679927</v>
      </c>
      <c r="N9" s="17">
        <v>240</v>
      </c>
      <c r="O9" s="17">
        <v>257.7</v>
      </c>
      <c r="P9" s="18">
        <f t="shared" si="4"/>
        <v>0.07374999999999998</v>
      </c>
      <c r="Q9" s="17">
        <v>2994.9</v>
      </c>
      <c r="R9" s="17">
        <v>3113.1</v>
      </c>
      <c r="S9" s="18">
        <f t="shared" si="5"/>
        <v>0.039467094059901786</v>
      </c>
      <c r="T9" s="17">
        <v>2683</v>
      </c>
      <c r="U9" s="17">
        <v>2986</v>
      </c>
      <c r="V9" s="18">
        <f t="shared" si="6"/>
        <v>0.11293328363771904</v>
      </c>
      <c r="W9" s="17">
        <v>832.8</v>
      </c>
      <c r="X9" s="17">
        <v>1128.5</v>
      </c>
      <c r="Y9" s="18">
        <f t="shared" si="7"/>
        <v>0.3550672430355428</v>
      </c>
      <c r="Z9" s="17">
        <v>1103.34</v>
      </c>
      <c r="AA9" s="17">
        <v>1304.4866666666667</v>
      </c>
      <c r="AB9" s="18">
        <f t="shared" si="8"/>
        <v>0.1823070555464923</v>
      </c>
      <c r="AF9" s="6"/>
      <c r="AG9" s="6"/>
      <c r="AH9" s="6"/>
      <c r="AI9" s="6"/>
    </row>
    <row r="10" spans="1:35" ht="24.75" customHeight="1">
      <c r="A10" s="32" t="s">
        <v>225</v>
      </c>
      <c r="B10" s="17">
        <v>8799.5</v>
      </c>
      <c r="C10" s="17">
        <v>9114.8</v>
      </c>
      <c r="D10" s="18">
        <f t="shared" si="0"/>
        <v>0.03583158133984887</v>
      </c>
      <c r="E10" s="17">
        <v>3440.2</v>
      </c>
      <c r="F10" s="17">
        <v>3563.4</v>
      </c>
      <c r="G10" s="18">
        <f t="shared" si="1"/>
        <v>0.03581187140282549</v>
      </c>
      <c r="H10" s="17">
        <v>5359.3</v>
      </c>
      <c r="I10" s="17">
        <v>5551.4</v>
      </c>
      <c r="J10" s="18">
        <f t="shared" si="2"/>
        <v>0.035844233388688806</v>
      </c>
      <c r="K10" s="17">
        <v>107.4</v>
      </c>
      <c r="L10" s="17">
        <v>105</v>
      </c>
      <c r="M10" s="18">
        <f t="shared" si="3"/>
        <v>-0.022346368715083886</v>
      </c>
      <c r="N10" s="17">
        <v>247.9</v>
      </c>
      <c r="O10" s="17">
        <v>268</v>
      </c>
      <c r="P10" s="18">
        <f t="shared" si="4"/>
        <v>0.08108108108108114</v>
      </c>
      <c r="Q10" s="17">
        <v>3084.9</v>
      </c>
      <c r="R10" s="17">
        <v>3190.4</v>
      </c>
      <c r="S10" s="18">
        <f t="shared" si="5"/>
        <v>0.03419883950857394</v>
      </c>
      <c r="T10" s="17">
        <v>2785.5</v>
      </c>
      <c r="U10" s="17">
        <v>2971.7</v>
      </c>
      <c r="V10" s="18">
        <f t="shared" si="6"/>
        <v>0.06684616765392204</v>
      </c>
      <c r="W10" s="17">
        <v>874.2</v>
      </c>
      <c r="X10" s="17">
        <v>1155.5</v>
      </c>
      <c r="Y10" s="18">
        <f t="shared" si="7"/>
        <v>0.32177991306337206</v>
      </c>
      <c r="Z10" s="17">
        <v>1197.5516129032258</v>
      </c>
      <c r="AA10" s="17">
        <v>1368.0870967741935</v>
      </c>
      <c r="AB10" s="18">
        <f t="shared" si="8"/>
        <v>0.14240345220490203</v>
      </c>
      <c r="AF10" s="6"/>
      <c r="AG10" s="6"/>
      <c r="AH10" s="6"/>
      <c r="AI10" s="6"/>
    </row>
    <row r="11" spans="1:35" ht="24.75" customHeight="1">
      <c r="A11" s="32" t="s">
        <v>226</v>
      </c>
      <c r="B11" s="17">
        <v>9044.3</v>
      </c>
      <c r="C11" s="17">
        <v>9509.4</v>
      </c>
      <c r="D11" s="18">
        <f t="shared" si="0"/>
        <v>0.05142465420209419</v>
      </c>
      <c r="E11" s="17">
        <v>3588.8</v>
      </c>
      <c r="F11" s="17">
        <v>3734.3</v>
      </c>
      <c r="G11" s="18">
        <f t="shared" si="1"/>
        <v>0.04054279982166742</v>
      </c>
      <c r="H11" s="17">
        <v>5455.4</v>
      </c>
      <c r="I11" s="17">
        <v>5775.1</v>
      </c>
      <c r="J11" s="18">
        <f t="shared" si="2"/>
        <v>0.058602485610587784</v>
      </c>
      <c r="K11" s="17">
        <v>111</v>
      </c>
      <c r="L11" s="17">
        <v>109.2</v>
      </c>
      <c r="M11" s="18">
        <f t="shared" si="3"/>
        <v>-0.01621621621621616</v>
      </c>
      <c r="N11" s="17">
        <v>261.9</v>
      </c>
      <c r="O11" s="17">
        <v>282.1</v>
      </c>
      <c r="P11" s="18">
        <f t="shared" si="4"/>
        <v>0.07712867506681964</v>
      </c>
      <c r="Q11" s="17">
        <v>3215.9</v>
      </c>
      <c r="R11" s="17">
        <v>3343</v>
      </c>
      <c r="S11" s="18">
        <f t="shared" si="5"/>
        <v>0.03952237320812202</v>
      </c>
      <c r="T11" s="17">
        <v>2876.9</v>
      </c>
      <c r="U11" s="17">
        <v>2979.1</v>
      </c>
      <c r="V11" s="18">
        <f t="shared" si="6"/>
        <v>0.03552434912579505</v>
      </c>
      <c r="W11" s="17">
        <v>911</v>
      </c>
      <c r="X11" s="17">
        <v>1197.8</v>
      </c>
      <c r="Y11" s="18">
        <f t="shared" si="7"/>
        <v>0.3148188803512624</v>
      </c>
      <c r="Z11" s="17">
        <v>1317.7225806451613</v>
      </c>
      <c r="AA11" s="17">
        <v>1536.0903225806453</v>
      </c>
      <c r="AB11" s="18">
        <f t="shared" si="8"/>
        <v>0.165716020308744</v>
      </c>
      <c r="AF11" s="6"/>
      <c r="AG11" s="6"/>
      <c r="AH11" s="6"/>
      <c r="AI11" s="6"/>
    </row>
    <row r="12" spans="1:35" ht="24.75" customHeight="1">
      <c r="A12" s="32" t="s">
        <v>227</v>
      </c>
      <c r="B12" s="17">
        <v>9185.6</v>
      </c>
      <c r="C12" s="17">
        <v>9800.9</v>
      </c>
      <c r="D12" s="18">
        <f t="shared" si="0"/>
        <v>0.06698528130987635</v>
      </c>
      <c r="E12" s="17">
        <v>3603.7</v>
      </c>
      <c r="F12" s="17">
        <v>3857</v>
      </c>
      <c r="G12" s="18">
        <f t="shared" si="1"/>
        <v>0.07028886977273374</v>
      </c>
      <c r="H12" s="17">
        <v>5581.9</v>
      </c>
      <c r="I12" s="17">
        <v>5943.9</v>
      </c>
      <c r="J12" s="18">
        <f t="shared" si="2"/>
        <v>0.06485246958920787</v>
      </c>
      <c r="K12" s="17">
        <v>115.5</v>
      </c>
      <c r="L12" s="17">
        <v>116.2</v>
      </c>
      <c r="M12" s="18">
        <f t="shared" si="3"/>
        <v>0.0060606060606061</v>
      </c>
      <c r="N12" s="17">
        <v>262.3</v>
      </c>
      <c r="O12" s="17">
        <v>290.7</v>
      </c>
      <c r="P12" s="18">
        <f t="shared" si="4"/>
        <v>0.10827296988181456</v>
      </c>
      <c r="Q12" s="17">
        <v>3226</v>
      </c>
      <c r="R12" s="17">
        <v>3450.2</v>
      </c>
      <c r="S12" s="18">
        <f t="shared" si="5"/>
        <v>0.06949783013019206</v>
      </c>
      <c r="T12" s="17">
        <v>2830.5</v>
      </c>
      <c r="U12" s="17">
        <v>2944.9</v>
      </c>
      <c r="V12" s="18">
        <f t="shared" si="6"/>
        <v>0.04041688747571093</v>
      </c>
      <c r="W12" s="17">
        <v>952.8</v>
      </c>
      <c r="X12" s="17">
        <v>1204.6</v>
      </c>
      <c r="Y12" s="18">
        <f t="shared" si="7"/>
        <v>0.26427371956339196</v>
      </c>
      <c r="Z12" s="17">
        <v>1210.59</v>
      </c>
      <c r="AA12" s="17">
        <v>1329.3212766666668</v>
      </c>
      <c r="AB12" s="18">
        <f t="shared" si="8"/>
        <v>0.09807719927198044</v>
      </c>
      <c r="AF12" s="6"/>
      <c r="AG12" s="6"/>
      <c r="AH12" s="6"/>
      <c r="AI12" s="6"/>
    </row>
    <row r="13" spans="1:35" ht="24.75" customHeight="1">
      <c r="A13" s="32" t="s">
        <v>228</v>
      </c>
      <c r="B13" s="17">
        <v>7743.7</v>
      </c>
      <c r="C13" s="17">
        <v>8155.5</v>
      </c>
      <c r="D13" s="18">
        <f t="shared" si="0"/>
        <v>0.05317871301832455</v>
      </c>
      <c r="E13" s="17">
        <v>3038.3</v>
      </c>
      <c r="F13" s="17">
        <v>3253.3</v>
      </c>
      <c r="G13" s="18">
        <f t="shared" si="1"/>
        <v>0.07076325576802822</v>
      </c>
      <c r="H13" s="17">
        <v>4705.4</v>
      </c>
      <c r="I13" s="17">
        <v>4902.3</v>
      </c>
      <c r="J13" s="18">
        <f t="shared" si="2"/>
        <v>0.04184553916776479</v>
      </c>
      <c r="K13" s="17">
        <v>95.3</v>
      </c>
      <c r="L13" s="17">
        <v>93.2</v>
      </c>
      <c r="M13" s="18">
        <f t="shared" si="3"/>
        <v>-0.022035676810073346</v>
      </c>
      <c r="N13" s="17">
        <v>219.4</v>
      </c>
      <c r="O13" s="17">
        <v>234.6</v>
      </c>
      <c r="P13" s="18">
        <f t="shared" si="4"/>
        <v>0.06927985414767535</v>
      </c>
      <c r="Q13" s="17">
        <v>2723.6</v>
      </c>
      <c r="R13" s="17">
        <v>2925.5</v>
      </c>
      <c r="S13" s="18">
        <f t="shared" si="5"/>
        <v>0.07412982816860048</v>
      </c>
      <c r="T13" s="17">
        <v>2571</v>
      </c>
      <c r="U13" s="17">
        <v>2684.5</v>
      </c>
      <c r="V13" s="18">
        <f t="shared" si="6"/>
        <v>0.04414624659665489</v>
      </c>
      <c r="W13" s="17">
        <v>804.9</v>
      </c>
      <c r="X13" s="17">
        <v>825.6</v>
      </c>
      <c r="Y13" s="18">
        <f t="shared" si="7"/>
        <v>0.02571748043235189</v>
      </c>
      <c r="Z13" s="17">
        <v>1014.483870967742</v>
      </c>
      <c r="AA13" s="17">
        <v>1019.2387096774193</v>
      </c>
      <c r="AB13" s="18">
        <f>AA13/Z13-1</f>
        <v>0.004686953480237621</v>
      </c>
      <c r="AF13" s="6"/>
      <c r="AG13" s="6"/>
      <c r="AH13" s="6"/>
      <c r="AI13" s="6"/>
    </row>
    <row r="14" spans="1:35" ht="24.75" customHeight="1">
      <c r="A14" s="32" t="s">
        <v>229</v>
      </c>
      <c r="B14" s="17">
        <v>9008.9</v>
      </c>
      <c r="C14" s="17">
        <v>9475.7</v>
      </c>
      <c r="D14" s="18">
        <f t="shared" si="0"/>
        <v>0.05181542696666641</v>
      </c>
      <c r="E14" s="17">
        <v>3620.1</v>
      </c>
      <c r="F14" s="17">
        <v>3857.4</v>
      </c>
      <c r="G14" s="18">
        <f t="shared" si="1"/>
        <v>0.06555067539570736</v>
      </c>
      <c r="H14" s="17">
        <v>5388.8</v>
      </c>
      <c r="I14" s="17">
        <v>5618.3</v>
      </c>
      <c r="J14" s="18">
        <f t="shared" si="2"/>
        <v>0.04258833135391926</v>
      </c>
      <c r="K14" s="17">
        <v>117.6</v>
      </c>
      <c r="L14" s="17">
        <v>114.7</v>
      </c>
      <c r="M14" s="18">
        <f t="shared" si="3"/>
        <v>-0.024659863945578175</v>
      </c>
      <c r="N14" s="17">
        <v>266.4</v>
      </c>
      <c r="O14" s="17">
        <v>288.4</v>
      </c>
      <c r="P14" s="18">
        <f t="shared" si="4"/>
        <v>0.08258258258258255</v>
      </c>
      <c r="Q14" s="17">
        <v>3235.9</v>
      </c>
      <c r="R14" s="17">
        <v>3454.4</v>
      </c>
      <c r="S14" s="18">
        <f t="shared" si="5"/>
        <v>0.06752371828548465</v>
      </c>
      <c r="T14" s="17">
        <v>2891.7</v>
      </c>
      <c r="U14" s="17">
        <v>3009.5</v>
      </c>
      <c r="V14" s="18">
        <f t="shared" si="6"/>
        <v>0.04073728256734799</v>
      </c>
      <c r="W14" s="17">
        <v>910.9</v>
      </c>
      <c r="X14" s="17">
        <v>920.8</v>
      </c>
      <c r="Y14" s="18">
        <f t="shared" si="7"/>
        <v>0.010868371939839694</v>
      </c>
      <c r="Z14" s="17">
        <v>1203.9566666666665</v>
      </c>
      <c r="AA14" s="17">
        <v>1183.9</v>
      </c>
      <c r="AB14" s="18">
        <f>AA14/Z14-1</f>
        <v>-0.01665896059381955</v>
      </c>
      <c r="AF14" s="6"/>
      <c r="AG14" s="6"/>
      <c r="AH14" s="6"/>
      <c r="AI14" s="6"/>
    </row>
    <row r="15" spans="1:35" ht="24.75" customHeight="1">
      <c r="A15" s="32" t="s">
        <v>230</v>
      </c>
      <c r="B15" s="17">
        <v>8903.8</v>
      </c>
      <c r="C15" s="17">
        <v>9575.4</v>
      </c>
      <c r="D15" s="18">
        <f t="shared" si="0"/>
        <v>0.07542846874368259</v>
      </c>
      <c r="E15" s="17">
        <v>3525.1</v>
      </c>
      <c r="F15" s="17">
        <v>3842.9</v>
      </c>
      <c r="G15" s="18">
        <f t="shared" si="1"/>
        <v>0.09015347082352276</v>
      </c>
      <c r="H15" s="17">
        <v>5378.7</v>
      </c>
      <c r="I15" s="17">
        <v>5732.5</v>
      </c>
      <c r="J15" s="18">
        <f t="shared" si="2"/>
        <v>0.06577797609087699</v>
      </c>
      <c r="K15" s="17">
        <v>115.3</v>
      </c>
      <c r="L15" s="17">
        <v>114.6</v>
      </c>
      <c r="M15" s="18">
        <f t="shared" si="3"/>
        <v>-0.006071118820468402</v>
      </c>
      <c r="N15" s="17">
        <v>261.4</v>
      </c>
      <c r="O15" s="17">
        <v>288.3</v>
      </c>
      <c r="P15" s="18">
        <f t="shared" si="4"/>
        <v>0.10290742157612875</v>
      </c>
      <c r="Q15" s="17">
        <v>3148.4</v>
      </c>
      <c r="R15" s="17">
        <v>3440</v>
      </c>
      <c r="S15" s="18">
        <f t="shared" si="5"/>
        <v>0.09261847287511116</v>
      </c>
      <c r="T15" s="17">
        <v>2893.6</v>
      </c>
      <c r="U15" s="17">
        <v>3074.1</v>
      </c>
      <c r="V15" s="18">
        <f t="shared" si="6"/>
        <v>0.06237904340613776</v>
      </c>
      <c r="W15" s="17">
        <v>912.8</v>
      </c>
      <c r="X15" s="17">
        <v>944</v>
      </c>
      <c r="Y15" s="18">
        <f t="shared" si="7"/>
        <v>0.034180543382997364</v>
      </c>
      <c r="Z15" s="17">
        <v>1157.6870967741936</v>
      </c>
      <c r="AA15" s="17">
        <v>1154.1</v>
      </c>
      <c r="AB15" s="18">
        <f>AA15/Z15-1</f>
        <v>-0.003098502854690932</v>
      </c>
      <c r="AF15" s="6"/>
      <c r="AG15" s="6"/>
      <c r="AH15" s="6"/>
      <c r="AI15" s="6"/>
    </row>
    <row r="16" spans="1:35" ht="24.75" customHeight="1">
      <c r="A16" s="32" t="s">
        <v>231</v>
      </c>
      <c r="B16" s="17">
        <f>AVERAGE(B4:B15)</f>
        <v>8509.4</v>
      </c>
      <c r="C16" s="17">
        <f aca="true" t="shared" si="9" ref="C16:V16">AVERAGE(C4:C15)</f>
        <v>8902.649999999998</v>
      </c>
      <c r="D16" s="18">
        <f t="shared" si="9"/>
        <v>0.04673630382990559</v>
      </c>
      <c r="E16" s="17">
        <f>AVERAGE(E4:E15)</f>
        <v>3358.9083333333333</v>
      </c>
      <c r="F16" s="17">
        <f t="shared" si="9"/>
        <v>3501.3666666666672</v>
      </c>
      <c r="G16" s="18">
        <f t="shared" si="9"/>
        <v>0.04246011174956535</v>
      </c>
      <c r="H16" s="17">
        <f>AVERAGE(H4:H15)</f>
        <v>5150.500000000001</v>
      </c>
      <c r="I16" s="17">
        <f t="shared" si="9"/>
        <v>5401.291666666667</v>
      </c>
      <c r="J16" s="18">
        <f t="shared" si="9"/>
        <v>0.04960240140798855</v>
      </c>
      <c r="K16" s="17">
        <f>AVERAGE(K4:K15)</f>
        <v>115.51666666666665</v>
      </c>
      <c r="L16" s="17">
        <f t="shared" si="9"/>
        <v>104.48333333333333</v>
      </c>
      <c r="M16" s="18">
        <f t="shared" si="9"/>
        <v>-0.08455956417939485</v>
      </c>
      <c r="N16" s="17">
        <f>AVERAGE(N4:N15)</f>
        <v>263.8833333333334</v>
      </c>
      <c r="O16" s="17">
        <f t="shared" si="9"/>
        <v>259.23333333333335</v>
      </c>
      <c r="P16" s="18">
        <f t="shared" si="9"/>
        <v>-0.005728560927128433</v>
      </c>
      <c r="Q16" s="17">
        <f>AVERAGE(Q4:Q15)</f>
        <v>2979.4833333333336</v>
      </c>
      <c r="R16" s="17">
        <f t="shared" si="9"/>
        <v>3137.691666666667</v>
      </c>
      <c r="S16" s="18">
        <f t="shared" si="9"/>
        <v>0.05340108025038671</v>
      </c>
      <c r="T16" s="17">
        <f>AVERAGE(T4:T15)</f>
        <v>2701.108333333333</v>
      </c>
      <c r="U16" s="17">
        <f t="shared" si="9"/>
        <v>2890.2166666666667</v>
      </c>
      <c r="V16" s="18">
        <f t="shared" si="9"/>
        <v>0.0709562210419601</v>
      </c>
      <c r="W16" s="17">
        <f aca="true" t="shared" si="10" ref="W16:AB16">AVERAGE(W4:W15)</f>
        <v>845.5166666666665</v>
      </c>
      <c r="X16" s="17">
        <f t="shared" si="10"/>
        <v>976.8666666666667</v>
      </c>
      <c r="Y16" s="18">
        <f t="shared" si="10"/>
        <v>0.15665210777415034</v>
      </c>
      <c r="Z16" s="17">
        <f t="shared" si="10"/>
        <v>1143.9115584997442</v>
      </c>
      <c r="AA16" s="17">
        <f t="shared" si="10"/>
        <v>1260.4985952521763</v>
      </c>
      <c r="AB16" s="18">
        <f t="shared" si="10"/>
        <v>0.10863224525242803</v>
      </c>
      <c r="AF16" s="6"/>
      <c r="AG16" s="6"/>
      <c r="AH16" s="6"/>
      <c r="AI16" s="6"/>
    </row>
    <row r="17" ht="15">
      <c r="AC17" s="25"/>
    </row>
    <row r="18" ht="15">
      <c r="C18" s="11"/>
    </row>
    <row r="19" spans="3:9" ht="15">
      <c r="C19" s="11"/>
      <c r="H19" s="3"/>
      <c r="I19" s="3"/>
    </row>
    <row r="20" spans="1:7" ht="15.75" customHeight="1">
      <c r="A20" s="12"/>
      <c r="B20" s="4"/>
      <c r="C20" s="11"/>
      <c r="D20" s="4"/>
      <c r="E20" s="4"/>
      <c r="F20" s="4"/>
      <c r="G20" s="4"/>
    </row>
    <row r="21" spans="1:7" ht="15">
      <c r="A21" s="12"/>
      <c r="B21" s="4"/>
      <c r="C21" s="11"/>
      <c r="D21" s="4"/>
      <c r="E21" s="4"/>
      <c r="F21" s="4"/>
      <c r="G21" s="4"/>
    </row>
    <row r="22" spans="1:7" ht="15">
      <c r="A22" s="12"/>
      <c r="B22" s="4"/>
      <c r="C22" s="11"/>
      <c r="D22" s="4"/>
      <c r="E22" s="4"/>
      <c r="F22" s="4"/>
      <c r="G22" s="4"/>
    </row>
    <row r="23" spans="1:7" ht="15">
      <c r="A23" s="12"/>
      <c r="B23" s="4"/>
      <c r="C23" s="11"/>
      <c r="D23" s="4"/>
      <c r="E23" s="4"/>
      <c r="F23" s="4"/>
      <c r="G23" s="4"/>
    </row>
    <row r="24" spans="1:7" ht="15">
      <c r="A24" s="12"/>
      <c r="B24" s="4"/>
      <c r="C24" s="11"/>
      <c r="D24" s="4"/>
      <c r="E24" s="4"/>
      <c r="F24" s="4"/>
      <c r="G24" s="4"/>
    </row>
    <row r="25" spans="1:7" ht="15">
      <c r="A25" s="12"/>
      <c r="B25" s="4"/>
      <c r="C25" s="4"/>
      <c r="D25" s="4"/>
      <c r="E25" s="4"/>
      <c r="F25" s="4"/>
      <c r="G25" s="4"/>
    </row>
    <row r="26" spans="1:7" ht="15">
      <c r="A26" s="12"/>
      <c r="B26" s="4"/>
      <c r="C26" s="4"/>
      <c r="D26" s="4"/>
      <c r="E26" s="4"/>
      <c r="F26" s="4"/>
      <c r="G26" s="4"/>
    </row>
    <row r="27" spans="1:7" ht="15">
      <c r="A27" s="12"/>
      <c r="B27" s="4"/>
      <c r="C27" s="4"/>
      <c r="D27" s="4"/>
      <c r="E27" s="4"/>
      <c r="F27" s="4"/>
      <c r="G27" s="4"/>
    </row>
    <row r="28" spans="1:7" ht="15">
      <c r="A28" s="12"/>
      <c r="B28" s="4"/>
      <c r="C28" s="4"/>
      <c r="D28" s="4"/>
      <c r="E28" s="4"/>
      <c r="F28" s="4"/>
      <c r="G28" s="4"/>
    </row>
    <row r="29" spans="1:7" ht="15">
      <c r="A29" s="12"/>
      <c r="B29" s="4"/>
      <c r="C29" s="4"/>
      <c r="D29" s="4"/>
      <c r="E29" s="4"/>
      <c r="F29" s="4"/>
      <c r="G29" s="4"/>
    </row>
    <row r="30" spans="1:7" ht="15">
      <c r="A30" s="12"/>
      <c r="B30" s="4"/>
      <c r="C30" s="4"/>
      <c r="D30" s="4"/>
      <c r="E30" s="4"/>
      <c r="F30" s="4"/>
      <c r="G30" s="4"/>
    </row>
    <row r="31" spans="1:7" ht="15">
      <c r="A31" s="12"/>
      <c r="B31" s="4"/>
      <c r="C31" s="4"/>
      <c r="D31" s="4"/>
      <c r="E31" s="4"/>
      <c r="F31" s="4"/>
      <c r="G31" s="4"/>
    </row>
    <row r="32" spans="1:7" ht="15">
      <c r="A32" s="12"/>
      <c r="B32" s="4"/>
      <c r="C32" s="4"/>
      <c r="D32" s="4"/>
      <c r="E32" s="4"/>
      <c r="F32" s="4"/>
      <c r="G32" s="4"/>
    </row>
  </sheetData>
  <sheetProtection/>
  <mergeCells count="11">
    <mergeCell ref="Z2:AB2"/>
    <mergeCell ref="A1:AB1"/>
    <mergeCell ref="A2:A3"/>
    <mergeCell ref="H2:J2"/>
    <mergeCell ref="K2:M2"/>
    <mergeCell ref="N2:P2"/>
    <mergeCell ref="T2:V2"/>
    <mergeCell ref="B2:D2"/>
    <mergeCell ref="Q2:S2"/>
    <mergeCell ref="E2:G2"/>
    <mergeCell ref="W2:Y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AB16"/>
  <sheetViews>
    <sheetView zoomScale="120" zoomScaleNormal="120" zoomScalePageLayoutView="0" workbookViewId="0" topLeftCell="A1">
      <selection activeCell="W2" sqref="W2:Y2"/>
    </sheetView>
  </sheetViews>
  <sheetFormatPr defaultColWidth="9.00390625" defaultRowHeight="14.25"/>
  <cols>
    <col min="1" max="1" width="8.375" style="13" customWidth="1"/>
    <col min="2" max="3" width="5.125" style="4" customWidth="1"/>
    <col min="4" max="4" width="5.25390625" style="4" customWidth="1"/>
    <col min="5" max="6" width="5.125" style="4" customWidth="1"/>
    <col min="7" max="7" width="5.25390625" style="4" customWidth="1"/>
    <col min="8" max="9" width="5.125" style="4" customWidth="1"/>
    <col min="10" max="10" width="5.25390625" style="4" customWidth="1"/>
    <col min="11" max="12" width="5.125" style="4" customWidth="1"/>
    <col min="13" max="13" width="5.75390625" style="4" customWidth="1"/>
    <col min="14" max="15" width="5.125" style="4" customWidth="1"/>
    <col min="16" max="16" width="5.75390625" style="4" customWidth="1"/>
    <col min="17" max="18" width="5.125" style="4" customWidth="1"/>
    <col min="19" max="19" width="5.25390625" style="4" customWidth="1"/>
    <col min="20" max="21" width="5.125" style="4" customWidth="1"/>
    <col min="22" max="25" width="5.25390625" style="4" customWidth="1"/>
    <col min="26" max="27" width="5.125" style="0" customWidth="1"/>
    <col min="28" max="28" width="5.625" style="0" customWidth="1"/>
  </cols>
  <sheetData>
    <row r="1" spans="1:28" ht="22.5" customHeight="1">
      <c r="A1" s="34" t="s">
        <v>235</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36" customHeight="1">
      <c r="A2" s="30" t="s">
        <v>218</v>
      </c>
      <c r="B2" s="27" t="s">
        <v>209</v>
      </c>
      <c r="C2" s="28"/>
      <c r="D2" s="29"/>
      <c r="E2" s="27" t="s">
        <v>210</v>
      </c>
      <c r="F2" s="28"/>
      <c r="G2" s="29"/>
      <c r="H2" s="27" t="s">
        <v>211</v>
      </c>
      <c r="I2" s="28"/>
      <c r="J2" s="29"/>
      <c r="K2" s="27" t="s">
        <v>212</v>
      </c>
      <c r="L2" s="28"/>
      <c r="M2" s="29"/>
      <c r="N2" s="27" t="s">
        <v>213</v>
      </c>
      <c r="O2" s="28"/>
      <c r="P2" s="29"/>
      <c r="Q2" s="27" t="s">
        <v>214</v>
      </c>
      <c r="R2" s="28"/>
      <c r="S2" s="29"/>
      <c r="T2" s="27" t="s">
        <v>215</v>
      </c>
      <c r="U2" s="28"/>
      <c r="V2" s="29"/>
      <c r="W2" s="27" t="s">
        <v>254</v>
      </c>
      <c r="X2" s="28"/>
      <c r="Y2" s="29"/>
      <c r="Z2" s="27" t="s">
        <v>217</v>
      </c>
      <c r="AA2" s="28"/>
      <c r="AB2" s="29"/>
    </row>
    <row r="3" spans="1:28" ht="22.5" customHeight="1">
      <c r="A3" s="31"/>
      <c r="B3" s="16">
        <v>2014</v>
      </c>
      <c r="C3" s="16">
        <v>2015</v>
      </c>
      <c r="D3" s="32" t="s">
        <v>233</v>
      </c>
      <c r="E3" s="16">
        <v>2014</v>
      </c>
      <c r="F3" s="16">
        <v>2015</v>
      </c>
      <c r="G3" s="32" t="s">
        <v>233</v>
      </c>
      <c r="H3" s="16">
        <v>2014</v>
      </c>
      <c r="I3" s="16">
        <v>2015</v>
      </c>
      <c r="J3" s="32" t="s">
        <v>233</v>
      </c>
      <c r="K3" s="16">
        <v>2014</v>
      </c>
      <c r="L3" s="16">
        <v>2015</v>
      </c>
      <c r="M3" s="32" t="s">
        <v>233</v>
      </c>
      <c r="N3" s="16">
        <v>2014</v>
      </c>
      <c r="O3" s="16">
        <v>2015</v>
      </c>
      <c r="P3" s="32" t="s">
        <v>233</v>
      </c>
      <c r="Q3" s="16">
        <v>2014</v>
      </c>
      <c r="R3" s="16">
        <v>2015</v>
      </c>
      <c r="S3" s="32" t="s">
        <v>233</v>
      </c>
      <c r="T3" s="16">
        <v>2014</v>
      </c>
      <c r="U3" s="16">
        <v>2015</v>
      </c>
      <c r="V3" s="32" t="s">
        <v>233</v>
      </c>
      <c r="W3" s="16">
        <v>2014</v>
      </c>
      <c r="X3" s="16">
        <v>2015</v>
      </c>
      <c r="Y3" s="32" t="s">
        <v>233</v>
      </c>
      <c r="Z3" s="16">
        <v>2014</v>
      </c>
      <c r="AA3" s="16">
        <v>2015</v>
      </c>
      <c r="AB3" s="32" t="s">
        <v>234</v>
      </c>
    </row>
    <row r="4" spans="1:28" ht="22.5" customHeight="1">
      <c r="A4" s="32" t="s">
        <v>219</v>
      </c>
      <c r="B4" s="19">
        <v>45948</v>
      </c>
      <c r="C4" s="19">
        <v>46541</v>
      </c>
      <c r="D4" s="18">
        <f aca="true" t="shared" si="0" ref="D4:D15">C4/B4-1</f>
        <v>0.01290589361887351</v>
      </c>
      <c r="E4" s="19">
        <v>44686</v>
      </c>
      <c r="F4" s="19">
        <v>43828</v>
      </c>
      <c r="G4" s="18">
        <f aca="true" t="shared" si="1" ref="G4:G15">F4/E4-1</f>
        <v>-0.01920064449715797</v>
      </c>
      <c r="H4" s="19">
        <v>46851</v>
      </c>
      <c r="I4" s="19">
        <v>48480</v>
      </c>
      <c r="J4" s="18">
        <f aca="true" t="shared" si="2" ref="J4:J15">I4/H4-1</f>
        <v>0.03476980213869507</v>
      </c>
      <c r="K4" s="19">
        <v>55740</v>
      </c>
      <c r="L4" s="19">
        <v>46665</v>
      </c>
      <c r="M4" s="18">
        <f aca="true" t="shared" si="3" ref="M4:M15">L4/K4-1</f>
        <v>-0.1628094725511302</v>
      </c>
      <c r="N4" s="19">
        <v>38899</v>
      </c>
      <c r="O4" s="19">
        <v>33654</v>
      </c>
      <c r="P4" s="18">
        <f aca="true" t="shared" si="4" ref="P4:P15">O4/N4-1</f>
        <v>-0.13483637111493874</v>
      </c>
      <c r="Q4" s="19">
        <v>44985</v>
      </c>
      <c r="R4" s="19">
        <v>44995</v>
      </c>
      <c r="S4" s="18">
        <f aca="true" t="shared" si="5" ref="S4:S15">R4/Q4-1</f>
        <v>0.00022229632099590724</v>
      </c>
      <c r="T4" s="19">
        <v>24677</v>
      </c>
      <c r="U4" s="19">
        <v>24301</v>
      </c>
      <c r="V4" s="18">
        <f aca="true" t="shared" si="6" ref="V4:V15">U4/T4-1</f>
        <v>-0.015236860234226213</v>
      </c>
      <c r="W4" s="19">
        <v>16924</v>
      </c>
      <c r="X4" s="19">
        <v>17017</v>
      </c>
      <c r="Y4" s="18">
        <f aca="true" t="shared" si="7" ref="Y4:Y15">X4/W4-1</f>
        <v>0.005495154809737723</v>
      </c>
      <c r="Z4" s="19">
        <v>16970</v>
      </c>
      <c r="AA4" s="19">
        <v>14398</v>
      </c>
      <c r="AB4" s="18">
        <f aca="true" t="shared" si="8" ref="AB4:AB12">AA4/Z4-1</f>
        <v>-0.15156157925751323</v>
      </c>
    </row>
    <row r="5" spans="1:28" ht="22.5" customHeight="1">
      <c r="A5" s="32" t="s">
        <v>220</v>
      </c>
      <c r="B5" s="19">
        <v>34066</v>
      </c>
      <c r="C5" s="19">
        <v>39292</v>
      </c>
      <c r="D5" s="18">
        <f t="shared" si="0"/>
        <v>0.15340809017789003</v>
      </c>
      <c r="E5" s="19">
        <v>32837</v>
      </c>
      <c r="F5" s="19">
        <v>36463</v>
      </c>
      <c r="G5" s="18">
        <f t="shared" si="1"/>
        <v>0.11042421658494983</v>
      </c>
      <c r="H5" s="19">
        <v>34945</v>
      </c>
      <c r="I5" s="19">
        <v>41314</v>
      </c>
      <c r="J5" s="18">
        <f t="shared" si="2"/>
        <v>0.1822578337387324</v>
      </c>
      <c r="K5" s="19">
        <v>41323</v>
      </c>
      <c r="L5" s="19">
        <v>38190</v>
      </c>
      <c r="M5" s="18">
        <f t="shared" si="3"/>
        <v>-0.07581734143213226</v>
      </c>
      <c r="N5" s="19">
        <v>28335</v>
      </c>
      <c r="O5" s="19">
        <v>27417</v>
      </c>
      <c r="P5" s="18">
        <f t="shared" si="4"/>
        <v>-0.03239809422975115</v>
      </c>
      <c r="Q5" s="19">
        <v>33074</v>
      </c>
      <c r="R5" s="19">
        <v>37531</v>
      </c>
      <c r="S5" s="18">
        <f t="shared" si="5"/>
        <v>0.13475842051158016</v>
      </c>
      <c r="T5" s="19">
        <v>19801</v>
      </c>
      <c r="U5" s="19">
        <v>24989</v>
      </c>
      <c r="V5" s="18">
        <f t="shared" si="6"/>
        <v>0.2620069693449827</v>
      </c>
      <c r="W5" s="19">
        <v>12255</v>
      </c>
      <c r="X5" s="19">
        <v>16751</v>
      </c>
      <c r="Y5" s="18">
        <f t="shared" si="7"/>
        <v>0.3668706650346798</v>
      </c>
      <c r="Z5" s="19">
        <v>12135</v>
      </c>
      <c r="AA5" s="19">
        <v>19374</v>
      </c>
      <c r="AB5" s="18">
        <f t="shared" si="8"/>
        <v>0.5965389369592089</v>
      </c>
    </row>
    <row r="6" spans="1:28" ht="22.5" customHeight="1">
      <c r="A6" s="32" t="s">
        <v>221</v>
      </c>
      <c r="B6" s="19">
        <v>47081</v>
      </c>
      <c r="C6" s="19">
        <v>48848</v>
      </c>
      <c r="D6" s="18">
        <f t="shared" si="0"/>
        <v>0.03753106348633217</v>
      </c>
      <c r="E6" s="19">
        <v>46452</v>
      </c>
      <c r="F6" s="19">
        <v>46521</v>
      </c>
      <c r="G6" s="18">
        <f t="shared" si="1"/>
        <v>0.001485404288297687</v>
      </c>
      <c r="H6" s="19">
        <v>47531</v>
      </c>
      <c r="I6" s="19">
        <v>50512</v>
      </c>
      <c r="J6" s="18">
        <f t="shared" si="2"/>
        <v>0.06271696366581803</v>
      </c>
      <c r="K6" s="19">
        <v>61240</v>
      </c>
      <c r="L6" s="19">
        <v>49152</v>
      </c>
      <c r="M6" s="18">
        <f t="shared" si="3"/>
        <v>-0.19738732854343566</v>
      </c>
      <c r="N6" s="19">
        <v>42336</v>
      </c>
      <c r="O6" s="19">
        <v>36137</v>
      </c>
      <c r="P6" s="18">
        <f t="shared" si="4"/>
        <v>-0.14642384731670444</v>
      </c>
      <c r="Q6" s="19">
        <v>46398</v>
      </c>
      <c r="R6" s="19">
        <v>47722</v>
      </c>
      <c r="S6" s="18">
        <f t="shared" si="5"/>
        <v>0.028535712746239117</v>
      </c>
      <c r="T6" s="19">
        <v>23190</v>
      </c>
      <c r="U6" s="19">
        <v>26991</v>
      </c>
      <c r="V6" s="18">
        <f t="shared" si="6"/>
        <v>0.16390685640362235</v>
      </c>
      <c r="W6" s="19">
        <v>15164</v>
      </c>
      <c r="X6" s="19">
        <v>17733</v>
      </c>
      <c r="Y6" s="18">
        <f t="shared" si="7"/>
        <v>0.16941440253231344</v>
      </c>
      <c r="Z6" s="19">
        <v>12671</v>
      </c>
      <c r="AA6" s="19">
        <v>16134</v>
      </c>
      <c r="AB6" s="18">
        <f t="shared" si="8"/>
        <v>0.27330123904979886</v>
      </c>
    </row>
    <row r="7" spans="1:28" ht="22.5" customHeight="1">
      <c r="A7" s="32" t="s">
        <v>222</v>
      </c>
      <c r="B7" s="19">
        <v>44955</v>
      </c>
      <c r="C7" s="19">
        <v>48024</v>
      </c>
      <c r="D7" s="18">
        <f t="shared" si="0"/>
        <v>0.06826826826826826</v>
      </c>
      <c r="E7" s="19">
        <v>43689</v>
      </c>
      <c r="F7" s="19">
        <v>46631</v>
      </c>
      <c r="G7" s="18">
        <f t="shared" si="1"/>
        <v>0.06733960493488067</v>
      </c>
      <c r="H7" s="19">
        <v>45860</v>
      </c>
      <c r="I7" s="19">
        <v>49021</v>
      </c>
      <c r="J7" s="18">
        <f t="shared" si="2"/>
        <v>0.06892716964675105</v>
      </c>
      <c r="K7" s="19">
        <v>51389</v>
      </c>
      <c r="L7" s="19">
        <v>46693</v>
      </c>
      <c r="M7" s="18">
        <f t="shared" si="3"/>
        <v>-0.09138142404016425</v>
      </c>
      <c r="N7" s="19">
        <v>36189</v>
      </c>
      <c r="O7" s="19">
        <v>35603</v>
      </c>
      <c r="P7" s="18">
        <f t="shared" si="4"/>
        <v>-0.016192765757550687</v>
      </c>
      <c r="Q7" s="19">
        <v>44332</v>
      </c>
      <c r="R7" s="19">
        <v>48011</v>
      </c>
      <c r="S7" s="18">
        <f t="shared" si="5"/>
        <v>0.08298745826942167</v>
      </c>
      <c r="T7" s="19">
        <v>22329</v>
      </c>
      <c r="U7" s="19">
        <v>24669</v>
      </c>
      <c r="V7" s="18">
        <f t="shared" si="6"/>
        <v>0.10479645304312779</v>
      </c>
      <c r="W7" s="19">
        <v>15460</v>
      </c>
      <c r="X7" s="19">
        <v>17281</v>
      </c>
      <c r="Y7" s="18">
        <f t="shared" si="7"/>
        <v>0.11778783958602856</v>
      </c>
      <c r="Z7" s="19">
        <v>12830</v>
      </c>
      <c r="AA7" s="19">
        <v>14011</v>
      </c>
      <c r="AB7" s="18">
        <f t="shared" si="8"/>
        <v>0.09204988308651596</v>
      </c>
    </row>
    <row r="8" spans="1:28" ht="22.5" customHeight="1">
      <c r="A8" s="32" t="s">
        <v>223</v>
      </c>
      <c r="B8" s="19">
        <v>43420</v>
      </c>
      <c r="C8" s="19">
        <v>45537</v>
      </c>
      <c r="D8" s="18">
        <f t="shared" si="0"/>
        <v>0.04875633348687236</v>
      </c>
      <c r="E8" s="19">
        <v>41395</v>
      </c>
      <c r="F8" s="19">
        <v>44092</v>
      </c>
      <c r="G8" s="18">
        <f t="shared" si="1"/>
        <v>0.06515279623142889</v>
      </c>
      <c r="H8" s="19">
        <v>44868</v>
      </c>
      <c r="I8" s="19">
        <v>46570</v>
      </c>
      <c r="J8" s="18">
        <f t="shared" si="2"/>
        <v>0.037933493804047425</v>
      </c>
      <c r="K8" s="19">
        <v>44228</v>
      </c>
      <c r="L8" s="19">
        <v>44167</v>
      </c>
      <c r="M8" s="18">
        <f t="shared" si="3"/>
        <v>-0.0013792167857465953</v>
      </c>
      <c r="N8" s="19">
        <v>31445</v>
      </c>
      <c r="O8" s="19">
        <v>33853</v>
      </c>
      <c r="P8" s="18">
        <f t="shared" si="4"/>
        <v>0.07657815232946419</v>
      </c>
      <c r="Q8" s="19">
        <v>42534</v>
      </c>
      <c r="R8" s="19">
        <v>45373</v>
      </c>
      <c r="S8" s="18">
        <f t="shared" si="5"/>
        <v>0.06674660271782584</v>
      </c>
      <c r="T8" s="19">
        <v>21669</v>
      </c>
      <c r="U8" s="19">
        <v>23071</v>
      </c>
      <c r="V8" s="18">
        <f t="shared" si="6"/>
        <v>0.06470072453735742</v>
      </c>
      <c r="W8" s="19">
        <v>15226</v>
      </c>
      <c r="X8" s="19">
        <v>16257</v>
      </c>
      <c r="Y8" s="18">
        <f t="shared" si="7"/>
        <v>0.06771312229081827</v>
      </c>
      <c r="Z8" s="19">
        <v>12170</v>
      </c>
      <c r="AA8" s="19">
        <v>14002</v>
      </c>
      <c r="AB8" s="18">
        <f t="shared" si="8"/>
        <v>0.1505341002465077</v>
      </c>
    </row>
    <row r="9" spans="1:28" ht="22.5" customHeight="1">
      <c r="A9" s="32" t="s">
        <v>224</v>
      </c>
      <c r="B9" s="19">
        <v>46381</v>
      </c>
      <c r="C9" s="19">
        <v>49273</v>
      </c>
      <c r="D9" s="18">
        <f t="shared" si="0"/>
        <v>0.06235311873396432</v>
      </c>
      <c r="E9" s="19">
        <v>43604</v>
      </c>
      <c r="F9" s="19">
        <v>46497</v>
      </c>
      <c r="G9" s="18">
        <f t="shared" si="1"/>
        <v>0.06634712411705346</v>
      </c>
      <c r="H9" s="19">
        <v>48366</v>
      </c>
      <c r="I9" s="19">
        <v>51257</v>
      </c>
      <c r="J9" s="18">
        <f t="shared" si="2"/>
        <v>0.059773394533349844</v>
      </c>
      <c r="K9" s="19">
        <v>47286</v>
      </c>
      <c r="L9" s="19">
        <v>47321</v>
      </c>
      <c r="M9" s="18">
        <f t="shared" si="3"/>
        <v>0.0007401767965147243</v>
      </c>
      <c r="N9" s="19">
        <v>33038</v>
      </c>
      <c r="O9" s="19">
        <v>36000</v>
      </c>
      <c r="P9" s="18">
        <f t="shared" si="4"/>
        <v>0.08965433742962658</v>
      </c>
      <c r="Q9" s="19">
        <v>44787</v>
      </c>
      <c r="R9" s="19">
        <v>47782</v>
      </c>
      <c r="S9" s="18">
        <f t="shared" si="5"/>
        <v>0.06687208341706308</v>
      </c>
      <c r="T9" s="19">
        <v>22692</v>
      </c>
      <c r="U9" s="19">
        <v>25855</v>
      </c>
      <c r="V9" s="18">
        <f t="shared" si="6"/>
        <v>0.13938833068922962</v>
      </c>
      <c r="W9" s="19">
        <v>15687</v>
      </c>
      <c r="X9" s="19">
        <v>22087</v>
      </c>
      <c r="Y9" s="18">
        <f t="shared" si="7"/>
        <v>0.40798113087269705</v>
      </c>
      <c r="Z9" s="19">
        <v>13072</v>
      </c>
      <c r="AA9" s="19">
        <v>15334</v>
      </c>
      <c r="AB9" s="18">
        <f t="shared" si="8"/>
        <v>0.17304161566707466</v>
      </c>
    </row>
    <row r="10" spans="1:28" ht="22.5" customHeight="1">
      <c r="A10" s="32" t="s">
        <v>225</v>
      </c>
      <c r="B10" s="19">
        <v>47200</v>
      </c>
      <c r="C10" s="19">
        <v>48862</v>
      </c>
      <c r="D10" s="18">
        <f t="shared" si="0"/>
        <v>0.03521186440677959</v>
      </c>
      <c r="E10" s="19">
        <v>45065</v>
      </c>
      <c r="F10" s="19">
        <v>47043</v>
      </c>
      <c r="G10" s="18">
        <f t="shared" si="1"/>
        <v>0.043892155774991615</v>
      </c>
      <c r="H10" s="19">
        <v>48725</v>
      </c>
      <c r="I10" s="19">
        <v>50162</v>
      </c>
      <c r="J10" s="18">
        <f t="shared" si="2"/>
        <v>0.02949204720369414</v>
      </c>
      <c r="K10" s="19">
        <v>48169</v>
      </c>
      <c r="L10" s="19">
        <v>46967</v>
      </c>
      <c r="M10" s="18">
        <f t="shared" si="3"/>
        <v>-0.024953808466025906</v>
      </c>
      <c r="N10" s="19">
        <v>34099</v>
      </c>
      <c r="O10" s="19">
        <v>36787</v>
      </c>
      <c r="P10" s="18">
        <f t="shared" si="4"/>
        <v>0.07882929118155957</v>
      </c>
      <c r="Q10" s="19">
        <v>46322</v>
      </c>
      <c r="R10" s="19">
        <v>48332</v>
      </c>
      <c r="S10" s="18">
        <f t="shared" si="5"/>
        <v>0.04339190881222743</v>
      </c>
      <c r="T10" s="19">
        <v>23667</v>
      </c>
      <c r="U10" s="19">
        <v>25419</v>
      </c>
      <c r="V10" s="18">
        <f t="shared" si="6"/>
        <v>0.07402712637850173</v>
      </c>
      <c r="W10" s="19">
        <v>16613</v>
      </c>
      <c r="X10" s="19">
        <v>22332</v>
      </c>
      <c r="Y10" s="18">
        <f t="shared" si="7"/>
        <v>0.3442484801059411</v>
      </c>
      <c r="Z10" s="19">
        <v>14457</v>
      </c>
      <c r="AA10" s="19">
        <v>16208</v>
      </c>
      <c r="AB10" s="18">
        <f t="shared" si="8"/>
        <v>0.12111779760669572</v>
      </c>
    </row>
    <row r="11" spans="1:28" ht="22.5" customHeight="1">
      <c r="A11" s="32" t="s">
        <v>226</v>
      </c>
      <c r="B11" s="19">
        <v>49166</v>
      </c>
      <c r="C11" s="19">
        <v>52136</v>
      </c>
      <c r="D11" s="18">
        <f t="shared" si="0"/>
        <v>0.060407598747101554</v>
      </c>
      <c r="E11" s="19">
        <v>47702</v>
      </c>
      <c r="F11" s="19">
        <v>50501</v>
      </c>
      <c r="G11" s="18">
        <f t="shared" si="1"/>
        <v>0.05867678504045948</v>
      </c>
      <c r="H11" s="19">
        <v>50212</v>
      </c>
      <c r="I11" s="19">
        <v>53305</v>
      </c>
      <c r="J11" s="18">
        <f t="shared" si="2"/>
        <v>0.06159882099896441</v>
      </c>
      <c r="K11" s="19">
        <v>50364</v>
      </c>
      <c r="L11" s="19">
        <v>49852</v>
      </c>
      <c r="M11" s="18">
        <f t="shared" si="3"/>
        <v>-0.01016599158128817</v>
      </c>
      <c r="N11" s="19">
        <v>36446</v>
      </c>
      <c r="O11" s="19">
        <v>39523</v>
      </c>
      <c r="P11" s="18">
        <f t="shared" si="4"/>
        <v>0.08442627448828399</v>
      </c>
      <c r="Q11" s="19">
        <v>49012</v>
      </c>
      <c r="R11" s="19">
        <v>51903</v>
      </c>
      <c r="S11" s="18">
        <f t="shared" si="5"/>
        <v>0.05898555455806731</v>
      </c>
      <c r="T11" s="19">
        <v>24592</v>
      </c>
      <c r="U11" s="19">
        <v>26243</v>
      </c>
      <c r="V11" s="18">
        <f t="shared" si="6"/>
        <v>0.06713565387117759</v>
      </c>
      <c r="W11" s="19">
        <v>17543</v>
      </c>
      <c r="X11" s="19">
        <v>23017</v>
      </c>
      <c r="Y11" s="18">
        <f t="shared" si="7"/>
        <v>0.3120332896311919</v>
      </c>
      <c r="Z11" s="19">
        <v>16144</v>
      </c>
      <c r="AA11" s="19">
        <v>18723</v>
      </c>
      <c r="AB11" s="18">
        <f t="shared" si="8"/>
        <v>0.1597497522299307</v>
      </c>
    </row>
    <row r="12" spans="1:28" ht="22.5" customHeight="1">
      <c r="A12" s="32" t="s">
        <v>227</v>
      </c>
      <c r="B12" s="19">
        <v>49031</v>
      </c>
      <c r="C12" s="19">
        <v>52540</v>
      </c>
      <c r="D12" s="18">
        <f t="shared" si="0"/>
        <v>0.07156696783667482</v>
      </c>
      <c r="E12" s="19">
        <v>46853</v>
      </c>
      <c r="F12" s="19">
        <v>50947</v>
      </c>
      <c r="G12" s="18">
        <f t="shared" si="1"/>
        <v>0.0873796768616737</v>
      </c>
      <c r="H12" s="19">
        <v>50588</v>
      </c>
      <c r="I12" s="19">
        <v>53678</v>
      </c>
      <c r="J12" s="18">
        <f t="shared" si="2"/>
        <v>0.0610816794496718</v>
      </c>
      <c r="K12" s="19">
        <v>52150</v>
      </c>
      <c r="L12" s="19">
        <v>52512</v>
      </c>
      <c r="M12" s="18">
        <f t="shared" si="3"/>
        <v>0.006941514860977938</v>
      </c>
      <c r="N12" s="19">
        <v>36336</v>
      </c>
      <c r="O12" s="19">
        <v>40289</v>
      </c>
      <c r="P12" s="18">
        <f t="shared" si="4"/>
        <v>0.10879018053720824</v>
      </c>
      <c r="Q12" s="19">
        <v>47969</v>
      </c>
      <c r="R12" s="19">
        <v>52224</v>
      </c>
      <c r="S12" s="18">
        <f t="shared" si="5"/>
        <v>0.08870312076549447</v>
      </c>
      <c r="T12" s="19">
        <v>23925</v>
      </c>
      <c r="U12" s="19">
        <v>25094</v>
      </c>
      <c r="V12" s="18">
        <f t="shared" si="6"/>
        <v>0.04886102403343773</v>
      </c>
      <c r="W12" s="19">
        <v>17722</v>
      </c>
      <c r="X12" s="19">
        <v>23062</v>
      </c>
      <c r="Y12" s="18">
        <f t="shared" si="7"/>
        <v>0.30132039273219724</v>
      </c>
      <c r="Z12" s="19">
        <v>14345</v>
      </c>
      <c r="AA12" s="19">
        <v>16288.75994558291</v>
      </c>
      <c r="AB12" s="18">
        <f t="shared" si="8"/>
        <v>0.135500867590304</v>
      </c>
    </row>
    <row r="13" spans="1:28" ht="22.5" customHeight="1">
      <c r="A13" s="32" t="s">
        <v>228</v>
      </c>
      <c r="B13" s="19">
        <v>39151</v>
      </c>
      <c r="C13" s="19">
        <v>41637</v>
      </c>
      <c r="D13" s="18">
        <f t="shared" si="0"/>
        <v>0.06349773952134052</v>
      </c>
      <c r="E13" s="19">
        <v>37686</v>
      </c>
      <c r="F13" s="19">
        <v>41168</v>
      </c>
      <c r="G13" s="18">
        <f t="shared" si="1"/>
        <v>0.0923950538661571</v>
      </c>
      <c r="H13" s="19">
        <v>40198</v>
      </c>
      <c r="I13" s="19">
        <v>41972</v>
      </c>
      <c r="J13" s="18">
        <f t="shared" si="2"/>
        <v>0.04413154883327519</v>
      </c>
      <c r="K13" s="19">
        <v>41584</v>
      </c>
      <c r="L13" s="19">
        <v>40965</v>
      </c>
      <c r="M13" s="18">
        <f t="shared" si="3"/>
        <v>-0.014885532897268128</v>
      </c>
      <c r="N13" s="19">
        <v>29392</v>
      </c>
      <c r="O13" s="19">
        <v>31634</v>
      </c>
      <c r="P13" s="18">
        <f t="shared" si="4"/>
        <v>0.07627925966249327</v>
      </c>
      <c r="Q13" s="19">
        <v>38576</v>
      </c>
      <c r="R13" s="19">
        <v>42372</v>
      </c>
      <c r="S13" s="18">
        <f t="shared" si="5"/>
        <v>0.09840315221899631</v>
      </c>
      <c r="T13" s="19">
        <v>19852</v>
      </c>
      <c r="U13" s="19">
        <v>21161</v>
      </c>
      <c r="V13" s="18">
        <f t="shared" si="6"/>
        <v>0.06593794076163606</v>
      </c>
      <c r="W13" s="19">
        <v>14370</v>
      </c>
      <c r="X13" s="19">
        <v>14963</v>
      </c>
      <c r="Y13" s="18">
        <f t="shared" si="7"/>
        <v>0.04126652748782189</v>
      </c>
      <c r="Z13" s="19">
        <v>11435</v>
      </c>
      <c r="AA13" s="19">
        <v>12084.39</v>
      </c>
      <c r="AB13" s="18">
        <f>AA13/Z13-1</f>
        <v>0.05678968080454738</v>
      </c>
    </row>
    <row r="14" spans="1:28" ht="22.5" customHeight="1">
      <c r="A14" s="32" t="s">
        <v>229</v>
      </c>
      <c r="B14" s="19">
        <v>47893</v>
      </c>
      <c r="C14" s="19">
        <v>50305</v>
      </c>
      <c r="D14" s="18">
        <f t="shared" si="0"/>
        <v>0.05036226588436721</v>
      </c>
      <c r="E14" s="19">
        <v>46558</v>
      </c>
      <c r="F14" s="19">
        <v>50322</v>
      </c>
      <c r="G14" s="18">
        <f t="shared" si="1"/>
        <v>0.08084539713905237</v>
      </c>
      <c r="H14" s="19">
        <v>48847</v>
      </c>
      <c r="I14" s="19">
        <v>50292</v>
      </c>
      <c r="J14" s="18">
        <f t="shared" si="2"/>
        <v>0.029582164718406467</v>
      </c>
      <c r="K14" s="19">
        <v>52376</v>
      </c>
      <c r="L14" s="19">
        <v>51846</v>
      </c>
      <c r="M14" s="18">
        <f t="shared" si="3"/>
        <v>-0.010119138536734407</v>
      </c>
      <c r="N14" s="19">
        <v>36373</v>
      </c>
      <c r="O14" s="19">
        <v>39982</v>
      </c>
      <c r="P14" s="18">
        <f t="shared" si="4"/>
        <v>0.09922195034778536</v>
      </c>
      <c r="Q14" s="19">
        <v>47613</v>
      </c>
      <c r="R14" s="19">
        <v>51560</v>
      </c>
      <c r="S14" s="18">
        <f t="shared" si="5"/>
        <v>0.08289752798605421</v>
      </c>
      <c r="T14" s="19">
        <v>24038</v>
      </c>
      <c r="U14" s="19">
        <v>25460</v>
      </c>
      <c r="V14" s="18">
        <f t="shared" si="6"/>
        <v>0.059156335801647364</v>
      </c>
      <c r="W14" s="19">
        <v>16858</v>
      </c>
      <c r="X14" s="19">
        <v>17180</v>
      </c>
      <c r="Y14" s="18">
        <f t="shared" si="7"/>
        <v>0.019100723692015764</v>
      </c>
      <c r="Z14" s="19">
        <v>14007</v>
      </c>
      <c r="AA14" s="19">
        <v>14346</v>
      </c>
      <c r="AB14" s="18">
        <f>AA14/Z14-1</f>
        <v>0.024202184621974654</v>
      </c>
    </row>
    <row r="15" spans="1:28" ht="22.5" customHeight="1">
      <c r="A15" s="32" t="s">
        <v>230</v>
      </c>
      <c r="B15" s="19">
        <v>47303</v>
      </c>
      <c r="C15" s="19">
        <v>50156</v>
      </c>
      <c r="D15" s="18">
        <f t="shared" si="0"/>
        <v>0.06031329936790475</v>
      </c>
      <c r="E15" s="19">
        <v>45588</v>
      </c>
      <c r="F15" s="19">
        <v>49624</v>
      </c>
      <c r="G15" s="18">
        <f t="shared" si="1"/>
        <v>0.08853206984294104</v>
      </c>
      <c r="H15" s="19">
        <v>48529</v>
      </c>
      <c r="I15" s="19">
        <v>50537</v>
      </c>
      <c r="J15" s="18">
        <f t="shared" si="2"/>
        <v>0.04137732077726719</v>
      </c>
      <c r="K15" s="19">
        <v>52024</v>
      </c>
      <c r="L15" s="19">
        <v>51327</v>
      </c>
      <c r="M15" s="18">
        <f t="shared" si="3"/>
        <v>-0.013397662617253614</v>
      </c>
      <c r="N15" s="19">
        <v>36185</v>
      </c>
      <c r="O15" s="19">
        <v>39637</v>
      </c>
      <c r="P15" s="18">
        <f t="shared" si="4"/>
        <v>0.09539864584772695</v>
      </c>
      <c r="Q15" s="19">
        <v>46521</v>
      </c>
      <c r="R15" s="19">
        <v>50810</v>
      </c>
      <c r="S15" s="18">
        <f t="shared" si="5"/>
        <v>0.09219492272307139</v>
      </c>
      <c r="T15" s="19">
        <v>24071</v>
      </c>
      <c r="U15" s="19">
        <v>25566</v>
      </c>
      <c r="V15" s="18">
        <f t="shared" si="6"/>
        <v>0.06210793070499765</v>
      </c>
      <c r="W15" s="19">
        <v>16818</v>
      </c>
      <c r="X15" s="19">
        <v>17173</v>
      </c>
      <c r="Y15" s="18">
        <f t="shared" si="7"/>
        <v>0.02110833630633846</v>
      </c>
      <c r="Z15" s="19">
        <v>13563</v>
      </c>
      <c r="AA15" s="19">
        <v>14126</v>
      </c>
      <c r="AB15" s="18">
        <f>AA15/Z15-1</f>
        <v>0.04150999041509995</v>
      </c>
    </row>
    <row r="16" spans="1:28" ht="22.5" customHeight="1">
      <c r="A16" s="32" t="s">
        <v>231</v>
      </c>
      <c r="B16" s="19">
        <f>AVERAGE(B4:B15)</f>
        <v>45132.916666666664</v>
      </c>
      <c r="C16" s="19">
        <f aca="true" t="shared" si="9" ref="C16:V16">AVERAGE(C4:C15)</f>
        <v>47762.583333333336</v>
      </c>
      <c r="D16" s="18">
        <f t="shared" si="9"/>
        <v>0.06038187529469743</v>
      </c>
      <c r="E16" s="19">
        <f>AVERAGE(E4:E15)</f>
        <v>43509.583333333336</v>
      </c>
      <c r="F16" s="19">
        <f t="shared" si="9"/>
        <v>46136.416666666664</v>
      </c>
      <c r="G16" s="18">
        <f t="shared" si="9"/>
        <v>0.06193913668206066</v>
      </c>
      <c r="H16" s="19">
        <f>AVERAGE(H4:H15)</f>
        <v>46293.333333333336</v>
      </c>
      <c r="I16" s="19">
        <f t="shared" si="9"/>
        <v>48925</v>
      </c>
      <c r="J16" s="18">
        <f t="shared" si="9"/>
        <v>0.05947018662572275</v>
      </c>
      <c r="K16" s="19">
        <f>AVERAGE(K4:K15)</f>
        <v>49822.75</v>
      </c>
      <c r="L16" s="19">
        <f t="shared" si="9"/>
        <v>47138.083333333336</v>
      </c>
      <c r="M16" s="18">
        <f t="shared" si="9"/>
        <v>-0.049551268816140547</v>
      </c>
      <c r="N16" s="19">
        <f>AVERAGE(N4:N15)</f>
        <v>34922.75</v>
      </c>
      <c r="O16" s="19">
        <f t="shared" si="9"/>
        <v>35876.333333333336</v>
      </c>
      <c r="P16" s="18">
        <f t="shared" si="9"/>
        <v>0.0316105844504336</v>
      </c>
      <c r="Q16" s="19">
        <f>AVERAGE(Q4:Q15)</f>
        <v>44343.583333333336</v>
      </c>
      <c r="R16" s="19">
        <f t="shared" si="9"/>
        <v>47384.583333333336</v>
      </c>
      <c r="S16" s="18">
        <f t="shared" si="9"/>
        <v>0.0703915634205864</v>
      </c>
      <c r="T16" s="19">
        <f>AVERAGE(T4:T15)</f>
        <v>22875.25</v>
      </c>
      <c r="U16" s="19">
        <f t="shared" si="9"/>
        <v>24901.583333333332</v>
      </c>
      <c r="V16" s="18">
        <f t="shared" si="9"/>
        <v>0.09139904044462432</v>
      </c>
      <c r="W16" s="19">
        <f aca="true" t="shared" si="10" ref="W16:AB16">AVERAGE(W4:W15)</f>
        <v>15886.666666666666</v>
      </c>
      <c r="X16" s="19">
        <f t="shared" si="10"/>
        <v>18737.75</v>
      </c>
      <c r="Y16" s="18">
        <f t="shared" si="10"/>
        <v>0.18119500542348174</v>
      </c>
      <c r="Z16" s="19">
        <f t="shared" si="10"/>
        <v>13649.916666666666</v>
      </c>
      <c r="AA16" s="19">
        <f t="shared" si="10"/>
        <v>15419.095828798576</v>
      </c>
      <c r="AB16" s="18">
        <f t="shared" si="10"/>
        <v>0.13939787241834545</v>
      </c>
    </row>
  </sheetData>
  <sheetProtection/>
  <mergeCells count="11">
    <mergeCell ref="Z2:AB2"/>
    <mergeCell ref="W2:Y2"/>
    <mergeCell ref="A1:AB1"/>
    <mergeCell ref="A2:A3"/>
    <mergeCell ref="N2:P2"/>
    <mergeCell ref="B2:D2"/>
    <mergeCell ref="H2:J2"/>
    <mergeCell ref="T2:V2"/>
    <mergeCell ref="K2:M2"/>
    <mergeCell ref="Q2:S2"/>
    <mergeCell ref="E2:G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W66"/>
  <sheetViews>
    <sheetView zoomScalePageLayoutView="0" workbookViewId="0" topLeftCell="A1">
      <selection activeCell="G54" sqref="G54"/>
    </sheetView>
  </sheetViews>
  <sheetFormatPr defaultColWidth="9.00390625" defaultRowHeight="14.25"/>
  <cols>
    <col min="1" max="1" width="8.125" style="14" customWidth="1"/>
    <col min="2" max="16" width="5.50390625" style="14" customWidth="1"/>
    <col min="18" max="29" width="6.625" style="0" customWidth="1"/>
  </cols>
  <sheetData>
    <row r="1" spans="1:16" ht="15" customHeight="1">
      <c r="A1" s="30" t="s">
        <v>218</v>
      </c>
      <c r="B1" s="34" t="s">
        <v>255</v>
      </c>
      <c r="C1" s="34"/>
      <c r="D1" s="34"/>
      <c r="E1" s="34"/>
      <c r="F1" s="34"/>
      <c r="G1" s="34"/>
      <c r="H1" s="34"/>
      <c r="I1" s="34"/>
      <c r="J1" s="34"/>
      <c r="K1" s="34"/>
      <c r="L1" s="34"/>
      <c r="M1" s="34"/>
      <c r="N1" s="34"/>
      <c r="O1" s="34"/>
      <c r="P1" s="34"/>
    </row>
    <row r="2" spans="1:16" ht="15" customHeight="1">
      <c r="A2" s="36"/>
      <c r="B2" s="35" t="s">
        <v>236</v>
      </c>
      <c r="C2" s="34"/>
      <c r="D2" s="34"/>
      <c r="E2" s="35" t="s">
        <v>237</v>
      </c>
      <c r="F2" s="34"/>
      <c r="G2" s="34"/>
      <c r="H2" s="35" t="s">
        <v>238</v>
      </c>
      <c r="I2" s="34"/>
      <c r="J2" s="34"/>
      <c r="K2" s="34" t="s">
        <v>180</v>
      </c>
      <c r="L2" s="34"/>
      <c r="M2" s="34"/>
      <c r="N2" s="34" t="s">
        <v>181</v>
      </c>
      <c r="O2" s="34"/>
      <c r="P2" s="34"/>
    </row>
    <row r="3" spans="1:23" ht="15" customHeight="1">
      <c r="A3" s="31"/>
      <c r="B3" s="8">
        <v>2014</v>
      </c>
      <c r="C3" s="8">
        <v>2015</v>
      </c>
      <c r="D3" s="32" t="s">
        <v>239</v>
      </c>
      <c r="E3" s="8">
        <v>2014</v>
      </c>
      <c r="F3" s="8">
        <v>2015</v>
      </c>
      <c r="G3" s="32" t="s">
        <v>239</v>
      </c>
      <c r="H3" s="8">
        <v>2014</v>
      </c>
      <c r="I3" s="8">
        <v>2015</v>
      </c>
      <c r="J3" s="32" t="s">
        <v>239</v>
      </c>
      <c r="K3" s="8">
        <v>2014</v>
      </c>
      <c r="L3" s="8">
        <v>2015</v>
      </c>
      <c r="M3" s="32" t="s">
        <v>239</v>
      </c>
      <c r="N3" s="8">
        <v>2014</v>
      </c>
      <c r="O3" s="8">
        <v>2015</v>
      </c>
      <c r="P3" s="32" t="s">
        <v>239</v>
      </c>
      <c r="R3" s="21"/>
      <c r="S3" s="21"/>
      <c r="T3" s="21"/>
      <c r="U3" s="21"/>
      <c r="V3" s="21"/>
      <c r="W3" s="21"/>
    </row>
    <row r="4" spans="1:23" ht="15" customHeight="1">
      <c r="A4" s="32" t="s">
        <v>240</v>
      </c>
      <c r="B4" s="10">
        <v>80.58</v>
      </c>
      <c r="C4" s="10">
        <v>79.85</v>
      </c>
      <c r="D4" s="10">
        <f aca="true" t="shared" si="0" ref="D4:D15">C4-B4</f>
        <v>-0.730000000000004</v>
      </c>
      <c r="E4" s="10">
        <v>3.92</v>
      </c>
      <c r="F4" s="10">
        <v>4.07</v>
      </c>
      <c r="G4" s="10">
        <f aca="true" t="shared" si="1" ref="G4:G15">F4-E4</f>
        <v>0.15000000000000036</v>
      </c>
      <c r="H4" s="10">
        <v>4.73</v>
      </c>
      <c r="I4" s="10">
        <v>4.86</v>
      </c>
      <c r="J4" s="10">
        <f aca="true" t="shared" si="2" ref="J4:J15">I4-H4</f>
        <v>0.1299999999999999</v>
      </c>
      <c r="K4" s="10">
        <v>4.63</v>
      </c>
      <c r="L4" s="10">
        <v>4.33</v>
      </c>
      <c r="M4" s="10">
        <f aca="true" t="shared" si="3" ref="M4:M15">L4-K4</f>
        <v>-0.2999999999999998</v>
      </c>
      <c r="N4" s="10">
        <v>6.13</v>
      </c>
      <c r="O4" s="10">
        <v>6.89</v>
      </c>
      <c r="P4" s="10">
        <f aca="true" t="shared" si="4" ref="P4:P15">O4-N4</f>
        <v>0.7599999999999998</v>
      </c>
      <c r="R4" s="22"/>
      <c r="S4" s="23"/>
      <c r="T4" s="23"/>
      <c r="U4" s="23"/>
      <c r="V4" s="23"/>
      <c r="W4" s="23"/>
    </row>
    <row r="5" spans="1:23" ht="15" customHeight="1">
      <c r="A5" s="32" t="s">
        <v>241</v>
      </c>
      <c r="B5" s="10">
        <v>78.56</v>
      </c>
      <c r="C5" s="10">
        <v>83.71</v>
      </c>
      <c r="D5" s="10">
        <f t="shared" si="0"/>
        <v>5.1499999999999915</v>
      </c>
      <c r="E5" s="10">
        <v>4.16</v>
      </c>
      <c r="F5" s="10">
        <v>3.03</v>
      </c>
      <c r="G5" s="10">
        <f t="shared" si="1"/>
        <v>-1.1300000000000003</v>
      </c>
      <c r="H5" s="10">
        <v>5.7</v>
      </c>
      <c r="I5" s="10">
        <v>4.41</v>
      </c>
      <c r="J5" s="10">
        <f t="shared" si="2"/>
        <v>-1.29</v>
      </c>
      <c r="K5" s="10">
        <v>5.38</v>
      </c>
      <c r="L5" s="10">
        <v>4.82</v>
      </c>
      <c r="M5" s="10">
        <f t="shared" si="3"/>
        <v>-0.5599999999999996</v>
      </c>
      <c r="N5" s="10">
        <v>6.2</v>
      </c>
      <c r="O5" s="10">
        <v>4.02</v>
      </c>
      <c r="P5" s="10">
        <f t="shared" si="4"/>
        <v>-2.1800000000000006</v>
      </c>
      <c r="R5" s="22"/>
      <c r="S5" s="23"/>
      <c r="T5" s="23"/>
      <c r="U5" s="23"/>
      <c r="V5" s="23"/>
      <c r="W5" s="23"/>
    </row>
    <row r="6" spans="1:23" ht="15" customHeight="1">
      <c r="A6" s="32" t="s">
        <v>242</v>
      </c>
      <c r="B6" s="10">
        <v>77.6</v>
      </c>
      <c r="C6" s="10">
        <v>80.6</v>
      </c>
      <c r="D6" s="10">
        <f t="shared" si="0"/>
        <v>3</v>
      </c>
      <c r="E6" s="10">
        <v>4.8</v>
      </c>
      <c r="F6" s="10">
        <v>3.89</v>
      </c>
      <c r="G6" s="10">
        <f t="shared" si="1"/>
        <v>-0.9099999999999997</v>
      </c>
      <c r="H6" s="10">
        <v>5.22</v>
      </c>
      <c r="I6" s="10">
        <v>4.78</v>
      </c>
      <c r="J6" s="10">
        <f t="shared" si="2"/>
        <v>-0.4399999999999995</v>
      </c>
      <c r="K6" s="10">
        <v>4.26</v>
      </c>
      <c r="L6" s="10">
        <v>4.54</v>
      </c>
      <c r="M6" s="10">
        <f t="shared" si="3"/>
        <v>0.28000000000000025</v>
      </c>
      <c r="N6" s="10">
        <v>8.13</v>
      </c>
      <c r="O6" s="10">
        <v>6.19</v>
      </c>
      <c r="P6" s="10">
        <f t="shared" si="4"/>
        <v>-1.9400000000000004</v>
      </c>
      <c r="R6" s="22"/>
      <c r="S6" s="23"/>
      <c r="T6" s="23"/>
      <c r="U6" s="23"/>
      <c r="V6" s="23"/>
      <c r="W6" s="23"/>
    </row>
    <row r="7" spans="1:23" ht="15" customHeight="1">
      <c r="A7" s="32" t="s">
        <v>243</v>
      </c>
      <c r="B7" s="10">
        <v>76.76</v>
      </c>
      <c r="C7" s="10">
        <v>78.05</v>
      </c>
      <c r="D7" s="10">
        <f t="shared" si="0"/>
        <v>1.289999999999992</v>
      </c>
      <c r="E7" s="10">
        <v>4.86</v>
      </c>
      <c r="F7" s="10">
        <v>4.49</v>
      </c>
      <c r="G7" s="10">
        <f t="shared" si="1"/>
        <v>-0.3700000000000001</v>
      </c>
      <c r="H7" s="10">
        <v>5.47</v>
      </c>
      <c r="I7" s="10">
        <v>5.19</v>
      </c>
      <c r="J7" s="10">
        <f t="shared" si="2"/>
        <v>-0.27999999999999936</v>
      </c>
      <c r="K7" s="10">
        <v>4.91</v>
      </c>
      <c r="L7" s="10">
        <v>4.9</v>
      </c>
      <c r="M7" s="10">
        <f t="shared" si="3"/>
        <v>-0.009999999999999787</v>
      </c>
      <c r="N7" s="10">
        <v>7.99</v>
      </c>
      <c r="O7" s="10">
        <v>7.37</v>
      </c>
      <c r="P7" s="10">
        <f t="shared" si="4"/>
        <v>-0.6200000000000001</v>
      </c>
      <c r="R7" s="22"/>
      <c r="S7" s="23"/>
      <c r="T7" s="23"/>
      <c r="U7" s="23"/>
      <c r="V7" s="23"/>
      <c r="W7" s="23"/>
    </row>
    <row r="8" spans="1:23" ht="15" customHeight="1">
      <c r="A8" s="32" t="s">
        <v>244</v>
      </c>
      <c r="B8" s="10">
        <v>77.93</v>
      </c>
      <c r="C8" s="10">
        <v>78.04</v>
      </c>
      <c r="D8" s="10">
        <f t="shared" si="0"/>
        <v>0.10999999999999943</v>
      </c>
      <c r="E8" s="10">
        <v>4.52</v>
      </c>
      <c r="F8" s="10">
        <v>4.52</v>
      </c>
      <c r="G8" s="10">
        <f t="shared" si="1"/>
        <v>0</v>
      </c>
      <c r="H8" s="10">
        <v>5.33</v>
      </c>
      <c r="I8" s="10">
        <v>5.23</v>
      </c>
      <c r="J8" s="10">
        <f t="shared" si="2"/>
        <v>-0.09999999999999964</v>
      </c>
      <c r="K8" s="10">
        <v>4.89</v>
      </c>
      <c r="L8" s="10">
        <v>4.77</v>
      </c>
      <c r="M8" s="10">
        <f t="shared" si="3"/>
        <v>-0.1200000000000001</v>
      </c>
      <c r="N8" s="10">
        <v>7.33</v>
      </c>
      <c r="O8" s="10">
        <v>7.44</v>
      </c>
      <c r="P8" s="10">
        <f t="shared" si="4"/>
        <v>0.11000000000000032</v>
      </c>
      <c r="R8" s="22"/>
      <c r="S8" s="23"/>
      <c r="T8" s="23"/>
      <c r="U8" s="23"/>
      <c r="V8" s="23"/>
      <c r="W8" s="23"/>
    </row>
    <row r="9" spans="1:23" ht="15" customHeight="1">
      <c r="A9" s="32" t="s">
        <v>245</v>
      </c>
      <c r="B9" s="10">
        <v>79.73</v>
      </c>
      <c r="C9" s="10">
        <v>80.35</v>
      </c>
      <c r="D9" s="10">
        <f t="shared" si="0"/>
        <v>0.6199999999999903</v>
      </c>
      <c r="E9" s="10">
        <v>4.11</v>
      </c>
      <c r="F9" s="10">
        <v>4.1</v>
      </c>
      <c r="G9" s="10">
        <f t="shared" si="1"/>
        <v>-0.010000000000000675</v>
      </c>
      <c r="H9" s="10">
        <v>4.91</v>
      </c>
      <c r="I9" s="10">
        <v>4.72</v>
      </c>
      <c r="J9" s="10">
        <f t="shared" si="2"/>
        <v>-0.1900000000000004</v>
      </c>
      <c r="K9" s="10">
        <v>4.59</v>
      </c>
      <c r="L9" s="10">
        <v>4.26</v>
      </c>
      <c r="M9" s="10">
        <f t="shared" si="3"/>
        <v>-0.33000000000000007</v>
      </c>
      <c r="N9" s="10">
        <v>6.66</v>
      </c>
      <c r="O9" s="10">
        <v>6.58</v>
      </c>
      <c r="P9" s="10">
        <f t="shared" si="4"/>
        <v>-0.08000000000000007</v>
      </c>
      <c r="R9" s="22"/>
      <c r="S9" s="23"/>
      <c r="T9" s="23"/>
      <c r="U9" s="23"/>
      <c r="V9" s="23"/>
      <c r="W9" s="23"/>
    </row>
    <row r="10" spans="1:23" ht="15" customHeight="1">
      <c r="A10" s="32" t="s">
        <v>246</v>
      </c>
      <c r="B10" s="10">
        <v>79.39</v>
      </c>
      <c r="C10" s="10">
        <v>80.02</v>
      </c>
      <c r="D10" s="10">
        <f t="shared" si="0"/>
        <v>0.6299999999999955</v>
      </c>
      <c r="E10" s="10">
        <v>4.22</v>
      </c>
      <c r="F10" s="10">
        <v>4.28</v>
      </c>
      <c r="G10" s="10">
        <f t="shared" si="1"/>
        <v>0.0600000000000005</v>
      </c>
      <c r="H10" s="10">
        <v>4.98</v>
      </c>
      <c r="I10" s="10">
        <v>4.72</v>
      </c>
      <c r="J10" s="10">
        <f t="shared" si="2"/>
        <v>-0.2600000000000007</v>
      </c>
      <c r="K10" s="10">
        <v>4.79</v>
      </c>
      <c r="L10" s="10">
        <v>4.4</v>
      </c>
      <c r="M10" s="10">
        <f t="shared" si="3"/>
        <v>-0.3899999999999997</v>
      </c>
      <c r="N10" s="10">
        <v>6.63</v>
      </c>
      <c r="O10" s="10">
        <v>6.58</v>
      </c>
      <c r="P10" s="10">
        <f t="shared" si="4"/>
        <v>-0.04999999999999982</v>
      </c>
      <c r="R10" s="22"/>
      <c r="S10" s="23"/>
      <c r="T10" s="23"/>
      <c r="U10" s="23"/>
      <c r="V10" s="23"/>
      <c r="W10" s="23"/>
    </row>
    <row r="11" spans="1:23" ht="15" customHeight="1">
      <c r="A11" s="32" t="s">
        <v>247</v>
      </c>
      <c r="B11" s="10">
        <v>80.12</v>
      </c>
      <c r="C11" s="10">
        <v>80.73</v>
      </c>
      <c r="D11" s="10">
        <f t="shared" si="0"/>
        <v>0.6099999999999994</v>
      </c>
      <c r="E11" s="10">
        <v>4.07</v>
      </c>
      <c r="F11" s="10">
        <v>4.21</v>
      </c>
      <c r="G11" s="10">
        <f t="shared" si="1"/>
        <v>0.13999999999999968</v>
      </c>
      <c r="H11" s="10">
        <v>4.88</v>
      </c>
      <c r="I11" s="10">
        <v>4.53</v>
      </c>
      <c r="J11" s="10">
        <f t="shared" si="2"/>
        <v>-0.34999999999999964</v>
      </c>
      <c r="K11" s="10">
        <v>4.46</v>
      </c>
      <c r="L11" s="10">
        <v>4.08</v>
      </c>
      <c r="M11" s="10">
        <f t="shared" si="3"/>
        <v>-0.3799999999999999</v>
      </c>
      <c r="N11" s="10">
        <v>6.47</v>
      </c>
      <c r="O11" s="10">
        <v>6.45</v>
      </c>
      <c r="P11" s="10">
        <f t="shared" si="4"/>
        <v>-0.019999999999999574</v>
      </c>
      <c r="R11" s="22"/>
      <c r="S11" s="23"/>
      <c r="T11" s="23"/>
      <c r="U11" s="23"/>
      <c r="V11" s="23"/>
      <c r="W11" s="23"/>
    </row>
    <row r="12" spans="1:23" ht="15" customHeight="1">
      <c r="A12" s="32" t="s">
        <v>248</v>
      </c>
      <c r="B12" s="10">
        <v>79.62</v>
      </c>
      <c r="C12" s="10">
        <v>80.3</v>
      </c>
      <c r="D12" s="10">
        <f t="shared" si="0"/>
        <v>0.6799999999999926</v>
      </c>
      <c r="E12" s="10">
        <v>4.24</v>
      </c>
      <c r="F12" s="10">
        <v>4.34</v>
      </c>
      <c r="G12" s="10">
        <f t="shared" si="1"/>
        <v>0.09999999999999964</v>
      </c>
      <c r="H12" s="10">
        <v>4.9</v>
      </c>
      <c r="I12" s="10">
        <v>4.58</v>
      </c>
      <c r="J12" s="10">
        <f t="shared" si="2"/>
        <v>-0.3200000000000003</v>
      </c>
      <c r="K12" s="10">
        <v>4.49</v>
      </c>
      <c r="L12" s="10">
        <v>3.91</v>
      </c>
      <c r="M12" s="10">
        <f t="shared" si="3"/>
        <v>-0.5800000000000001</v>
      </c>
      <c r="N12" s="10">
        <v>6.75</v>
      </c>
      <c r="O12" s="10">
        <v>6.87</v>
      </c>
      <c r="P12" s="10">
        <f t="shared" si="4"/>
        <v>0.1200000000000001</v>
      </c>
      <c r="R12" s="22"/>
      <c r="S12" s="23"/>
      <c r="T12" s="23"/>
      <c r="U12" s="23"/>
      <c r="V12" s="23"/>
      <c r="W12" s="23"/>
    </row>
    <row r="13" spans="1:23" ht="15" customHeight="1">
      <c r="A13" s="32" t="s">
        <v>249</v>
      </c>
      <c r="B13" s="10">
        <v>75.73</v>
      </c>
      <c r="C13" s="10">
        <v>76.48</v>
      </c>
      <c r="D13" s="10">
        <f t="shared" si="0"/>
        <v>0.75</v>
      </c>
      <c r="E13" s="10">
        <v>4.97</v>
      </c>
      <c r="F13" s="10">
        <v>5.18</v>
      </c>
      <c r="G13" s="10">
        <f t="shared" si="1"/>
        <v>0.20999999999999996</v>
      </c>
      <c r="H13" s="10">
        <v>5.98</v>
      </c>
      <c r="I13" s="10">
        <v>5.54</v>
      </c>
      <c r="J13" s="10">
        <f t="shared" si="2"/>
        <v>-0.4400000000000004</v>
      </c>
      <c r="K13" s="10">
        <v>5.27</v>
      </c>
      <c r="L13" s="10">
        <v>4.62</v>
      </c>
      <c r="M13" s="10">
        <f t="shared" si="3"/>
        <v>-0.6499999999999995</v>
      </c>
      <c r="N13" s="10">
        <v>8.05</v>
      </c>
      <c r="O13" s="10">
        <v>8.18</v>
      </c>
      <c r="P13" s="10">
        <f t="shared" si="4"/>
        <v>0.129999999999999</v>
      </c>
      <c r="R13" s="22"/>
      <c r="S13" s="23"/>
      <c r="T13" s="23"/>
      <c r="U13" s="23"/>
      <c r="V13" s="23"/>
      <c r="W13" s="23"/>
    </row>
    <row r="14" spans="1:23" ht="15" customHeight="1">
      <c r="A14" s="32" t="s">
        <v>250</v>
      </c>
      <c r="B14" s="10">
        <v>79.25</v>
      </c>
      <c r="C14" s="10">
        <v>79.68</v>
      </c>
      <c r="D14" s="10">
        <f t="shared" si="0"/>
        <v>0.4300000000000068</v>
      </c>
      <c r="E14" s="10">
        <v>4.42</v>
      </c>
      <c r="F14" s="10">
        <v>4.6</v>
      </c>
      <c r="G14" s="10">
        <f t="shared" si="1"/>
        <v>0.17999999999999972</v>
      </c>
      <c r="H14" s="10">
        <v>5.11</v>
      </c>
      <c r="I14" s="10">
        <v>4.81</v>
      </c>
      <c r="J14" s="10">
        <f t="shared" si="2"/>
        <v>-0.3000000000000007</v>
      </c>
      <c r="K14" s="10">
        <v>4.25</v>
      </c>
      <c r="L14" s="10">
        <v>3.88</v>
      </c>
      <c r="M14" s="10">
        <f t="shared" si="3"/>
        <v>-0.3700000000000001</v>
      </c>
      <c r="N14" s="10">
        <v>6.97</v>
      </c>
      <c r="O14" s="10">
        <v>7.03</v>
      </c>
      <c r="P14" s="10">
        <f t="shared" si="4"/>
        <v>0.0600000000000005</v>
      </c>
      <c r="R14" s="22"/>
      <c r="S14" s="23"/>
      <c r="T14" s="23"/>
      <c r="U14" s="23"/>
      <c r="V14" s="23"/>
      <c r="W14" s="23"/>
    </row>
    <row r="15" spans="1:23" ht="15" customHeight="1">
      <c r="A15" s="32" t="s">
        <v>251</v>
      </c>
      <c r="B15" s="10">
        <v>79.63</v>
      </c>
      <c r="C15" s="10">
        <v>79.58</v>
      </c>
      <c r="D15" s="10">
        <f t="shared" si="0"/>
        <v>-0.04999999999999716</v>
      </c>
      <c r="E15" s="10">
        <v>4.31</v>
      </c>
      <c r="F15" s="10">
        <v>4.54</v>
      </c>
      <c r="G15" s="10">
        <f t="shared" si="1"/>
        <v>0.23000000000000043</v>
      </c>
      <c r="H15" s="10">
        <v>4.93</v>
      </c>
      <c r="I15" s="10">
        <v>4.62</v>
      </c>
      <c r="J15" s="10">
        <f t="shared" si="2"/>
        <v>-0.3099999999999996</v>
      </c>
      <c r="K15" s="10">
        <v>4.15</v>
      </c>
      <c r="L15" s="10">
        <v>3.89</v>
      </c>
      <c r="M15" s="10">
        <f t="shared" si="3"/>
        <v>-0.26000000000000023</v>
      </c>
      <c r="N15" s="10">
        <v>6.99</v>
      </c>
      <c r="O15" s="10">
        <v>7.38</v>
      </c>
      <c r="P15" s="10">
        <f t="shared" si="4"/>
        <v>0.3899999999999997</v>
      </c>
      <c r="R15" s="22"/>
      <c r="S15" s="23"/>
      <c r="T15" s="23"/>
      <c r="U15" s="23"/>
      <c r="V15" s="23"/>
      <c r="W15" s="23"/>
    </row>
    <row r="16" spans="1:23" ht="15" customHeight="1">
      <c r="A16" s="37" t="s">
        <v>252</v>
      </c>
      <c r="B16" s="10">
        <f>AVERAGE(B4:B15)</f>
        <v>78.74166666666667</v>
      </c>
      <c r="C16" s="10">
        <f aca="true" t="shared" si="5" ref="C16:P16">AVERAGE(C4:C15)</f>
        <v>79.7825</v>
      </c>
      <c r="D16" s="10">
        <f t="shared" si="5"/>
        <v>1.0408333333333306</v>
      </c>
      <c r="E16" s="10">
        <f>AVERAGE(E4:E15)</f>
        <v>4.383333333333334</v>
      </c>
      <c r="F16" s="10"/>
      <c r="G16" s="10">
        <f t="shared" si="5"/>
        <v>-0.11250000000000004</v>
      </c>
      <c r="H16" s="10">
        <f>AVERAGE(H4:H15)</f>
        <v>5.178333333333333</v>
      </c>
      <c r="I16" s="10">
        <f t="shared" si="5"/>
        <v>4.8325000000000005</v>
      </c>
      <c r="J16" s="10">
        <f t="shared" si="5"/>
        <v>-0.3458333333333334</v>
      </c>
      <c r="K16" s="10">
        <f>AVERAGE(K4:K15)</f>
        <v>4.6725</v>
      </c>
      <c r="L16" s="10">
        <f t="shared" si="5"/>
        <v>4.366666666666667</v>
      </c>
      <c r="M16" s="10">
        <f t="shared" si="5"/>
        <v>-0.30583333333333323</v>
      </c>
      <c r="N16" s="10">
        <f>AVERAGE(N4:N15)</f>
        <v>7.0249999999999995</v>
      </c>
      <c r="O16" s="10">
        <f t="shared" si="5"/>
        <v>6.748333333333332</v>
      </c>
      <c r="P16" s="10">
        <f t="shared" si="5"/>
        <v>-0.2766666666666668</v>
      </c>
      <c r="R16" s="24"/>
      <c r="S16" s="24"/>
      <c r="T16" s="24"/>
      <c r="U16" s="24"/>
      <c r="V16" s="24"/>
      <c r="W16" s="21"/>
    </row>
    <row r="17" spans="1:23" ht="15" customHeight="1">
      <c r="A17" s="30" t="s">
        <v>218</v>
      </c>
      <c r="B17" s="34" t="s">
        <v>253</v>
      </c>
      <c r="C17" s="34"/>
      <c r="D17" s="34"/>
      <c r="E17" s="34"/>
      <c r="F17" s="34"/>
      <c r="G17" s="34"/>
      <c r="H17" s="34"/>
      <c r="I17" s="34"/>
      <c r="J17" s="34"/>
      <c r="K17" s="34"/>
      <c r="L17" s="34"/>
      <c r="M17" s="34"/>
      <c r="N17" s="34"/>
      <c r="O17" s="34"/>
      <c r="P17" s="34"/>
      <c r="R17" s="21"/>
      <c r="S17" s="21"/>
      <c r="T17" s="21"/>
      <c r="U17" s="21"/>
      <c r="V17" s="21"/>
      <c r="W17" s="21"/>
    </row>
    <row r="18" spans="1:23" ht="15" customHeight="1">
      <c r="A18" s="36"/>
      <c r="B18" s="35" t="s">
        <v>236</v>
      </c>
      <c r="C18" s="34"/>
      <c r="D18" s="34"/>
      <c r="E18" s="35" t="s">
        <v>237</v>
      </c>
      <c r="F18" s="34"/>
      <c r="G18" s="34"/>
      <c r="H18" s="35" t="s">
        <v>238</v>
      </c>
      <c r="I18" s="34"/>
      <c r="J18" s="34"/>
      <c r="K18" s="34" t="s">
        <v>180</v>
      </c>
      <c r="L18" s="34"/>
      <c r="M18" s="34"/>
      <c r="N18" s="34" t="s">
        <v>181</v>
      </c>
      <c r="O18" s="34"/>
      <c r="P18" s="34"/>
      <c r="R18" s="22"/>
      <c r="S18" s="23"/>
      <c r="T18" s="23"/>
      <c r="U18" s="23"/>
      <c r="V18" s="23"/>
      <c r="W18" s="23"/>
    </row>
    <row r="19" spans="1:23" ht="15" customHeight="1">
      <c r="A19" s="31"/>
      <c r="B19" s="8">
        <v>2014</v>
      </c>
      <c r="C19" s="8">
        <v>2015</v>
      </c>
      <c r="D19" s="32" t="s">
        <v>239</v>
      </c>
      <c r="E19" s="8">
        <v>2014</v>
      </c>
      <c r="F19" s="8">
        <v>2015</v>
      </c>
      <c r="G19" s="32" t="s">
        <v>239</v>
      </c>
      <c r="H19" s="8">
        <v>2014</v>
      </c>
      <c r="I19" s="8">
        <v>2015</v>
      </c>
      <c r="J19" s="32" t="s">
        <v>239</v>
      </c>
      <c r="K19" s="8">
        <v>2014</v>
      </c>
      <c r="L19" s="8">
        <v>2015</v>
      </c>
      <c r="M19" s="32" t="s">
        <v>239</v>
      </c>
      <c r="N19" s="8">
        <v>2014</v>
      </c>
      <c r="O19" s="8">
        <v>2015</v>
      </c>
      <c r="P19" s="32" t="s">
        <v>239</v>
      </c>
      <c r="R19" s="22"/>
      <c r="S19" s="23"/>
      <c r="T19" s="23"/>
      <c r="U19" s="23"/>
      <c r="V19" s="23"/>
      <c r="W19" s="23"/>
    </row>
    <row r="20" spans="1:23" ht="15" customHeight="1">
      <c r="A20" s="32" t="s">
        <v>240</v>
      </c>
      <c r="B20" s="10">
        <v>77.65</v>
      </c>
      <c r="C20" s="10">
        <v>73.67</v>
      </c>
      <c r="D20" s="10">
        <f aca="true" t="shared" si="6" ref="D20:D31">C20-B20</f>
        <v>-3.980000000000004</v>
      </c>
      <c r="E20" s="10">
        <v>3.5</v>
      </c>
      <c r="F20" s="10">
        <v>4.3</v>
      </c>
      <c r="G20" s="10">
        <f aca="true" t="shared" si="7" ref="G20:G31">F20-E20</f>
        <v>0.7999999999999998</v>
      </c>
      <c r="H20" s="10">
        <v>6.59</v>
      </c>
      <c r="I20" s="10">
        <v>6.76</v>
      </c>
      <c r="J20" s="10">
        <f aca="true" t="shared" si="8" ref="J20:J31">I20-H20</f>
        <v>0.16999999999999993</v>
      </c>
      <c r="K20" s="10">
        <v>4.77</v>
      </c>
      <c r="L20" s="10">
        <v>4.72</v>
      </c>
      <c r="M20" s="10">
        <f aca="true" t="shared" si="9" ref="M20:M31">L20-K20</f>
        <v>-0.04999999999999982</v>
      </c>
      <c r="N20" s="10">
        <v>7.48</v>
      </c>
      <c r="O20" s="10">
        <v>10.55</v>
      </c>
      <c r="P20" s="10">
        <f aca="true" t="shared" si="10" ref="P20:P31">O20-N20</f>
        <v>3.0700000000000003</v>
      </c>
      <c r="R20" s="22"/>
      <c r="S20" s="23"/>
      <c r="T20" s="23"/>
      <c r="U20" s="23"/>
      <c r="V20" s="23"/>
      <c r="W20" s="23"/>
    </row>
    <row r="21" spans="1:23" ht="15" customHeight="1">
      <c r="A21" s="32" t="s">
        <v>241</v>
      </c>
      <c r="B21" s="10">
        <v>75.32</v>
      </c>
      <c r="C21" s="10">
        <v>83.14</v>
      </c>
      <c r="D21" s="10">
        <f t="shared" si="6"/>
        <v>7.820000000000007</v>
      </c>
      <c r="E21" s="10">
        <v>3.64</v>
      </c>
      <c r="F21" s="10">
        <v>2.71</v>
      </c>
      <c r="G21" s="10">
        <f t="shared" si="7"/>
        <v>-0.9300000000000002</v>
      </c>
      <c r="H21" s="10">
        <v>8.03</v>
      </c>
      <c r="I21" s="10">
        <v>5.36</v>
      </c>
      <c r="J21" s="10">
        <f t="shared" si="8"/>
        <v>-2.669999999999999</v>
      </c>
      <c r="K21" s="10">
        <v>5.33</v>
      </c>
      <c r="L21" s="10">
        <v>4.37</v>
      </c>
      <c r="M21" s="10">
        <f t="shared" si="9"/>
        <v>-0.96</v>
      </c>
      <c r="N21" s="10">
        <v>7.68</v>
      </c>
      <c r="O21" s="10">
        <v>4.42</v>
      </c>
      <c r="P21" s="10">
        <f t="shared" si="10"/>
        <v>-3.26</v>
      </c>
      <c r="R21" s="22"/>
      <c r="S21" s="23"/>
      <c r="T21" s="23"/>
      <c r="U21" s="23"/>
      <c r="V21" s="23"/>
      <c r="W21" s="23"/>
    </row>
    <row r="22" spans="1:23" ht="15" customHeight="1">
      <c r="A22" s="32" t="s">
        <v>242</v>
      </c>
      <c r="B22" s="10">
        <v>71.25</v>
      </c>
      <c r="C22" s="10">
        <v>75.09</v>
      </c>
      <c r="D22" s="10">
        <f t="shared" si="6"/>
        <v>3.8400000000000034</v>
      </c>
      <c r="E22" s="10">
        <v>4.63</v>
      </c>
      <c r="F22" s="10">
        <v>3.99</v>
      </c>
      <c r="G22" s="10">
        <f t="shared" si="7"/>
        <v>-0.6399999999999997</v>
      </c>
      <c r="H22" s="10">
        <v>7.5</v>
      </c>
      <c r="I22" s="10">
        <v>6.64</v>
      </c>
      <c r="J22" s="10">
        <f t="shared" si="8"/>
        <v>-0.8600000000000003</v>
      </c>
      <c r="K22" s="10">
        <v>4.79</v>
      </c>
      <c r="L22" s="10">
        <v>4.92</v>
      </c>
      <c r="M22" s="10">
        <f t="shared" si="9"/>
        <v>0.1299999999999999</v>
      </c>
      <c r="N22" s="10">
        <v>11.83</v>
      </c>
      <c r="O22" s="10">
        <v>9.35</v>
      </c>
      <c r="P22" s="10">
        <f t="shared" si="10"/>
        <v>-2.4800000000000004</v>
      </c>
      <c r="R22" s="22"/>
      <c r="S22" s="23"/>
      <c r="T22" s="23"/>
      <c r="U22" s="23"/>
      <c r="V22" s="23"/>
      <c r="W22" s="23"/>
    </row>
    <row r="23" spans="1:23" ht="15" customHeight="1">
      <c r="A23" s="32" t="s">
        <v>243</v>
      </c>
      <c r="B23" s="10">
        <v>69.05</v>
      </c>
      <c r="C23" s="10">
        <v>71.03</v>
      </c>
      <c r="D23" s="10">
        <f t="shared" si="6"/>
        <v>1.980000000000004</v>
      </c>
      <c r="E23" s="10">
        <v>5.06</v>
      </c>
      <c r="F23" s="10">
        <v>4.8</v>
      </c>
      <c r="G23" s="10">
        <f t="shared" si="7"/>
        <v>-0.2599999999999998</v>
      </c>
      <c r="H23" s="10">
        <v>8.02</v>
      </c>
      <c r="I23" s="10">
        <v>7.33</v>
      </c>
      <c r="J23" s="10">
        <f t="shared" si="8"/>
        <v>-0.6899999999999995</v>
      </c>
      <c r="K23" s="10">
        <v>5.44</v>
      </c>
      <c r="L23" s="10">
        <v>5.27</v>
      </c>
      <c r="M23" s="10">
        <f t="shared" si="9"/>
        <v>-0.17000000000000082</v>
      </c>
      <c r="N23" s="10">
        <v>12.42</v>
      </c>
      <c r="O23" s="10">
        <v>11.57</v>
      </c>
      <c r="P23" s="10">
        <f t="shared" si="10"/>
        <v>-0.8499999999999996</v>
      </c>
      <c r="R23" s="22"/>
      <c r="S23" s="23"/>
      <c r="T23" s="23"/>
      <c r="U23" s="23"/>
      <c r="V23" s="23"/>
      <c r="W23" s="23"/>
    </row>
    <row r="24" spans="1:23" ht="15" customHeight="1">
      <c r="A24" s="32" t="s">
        <v>244</v>
      </c>
      <c r="B24" s="10">
        <v>69.72</v>
      </c>
      <c r="C24" s="10">
        <v>71</v>
      </c>
      <c r="D24" s="10">
        <f t="shared" si="6"/>
        <v>1.2800000000000011</v>
      </c>
      <c r="E24" s="10">
        <v>4.98</v>
      </c>
      <c r="F24" s="10">
        <v>4.88</v>
      </c>
      <c r="G24" s="10">
        <f t="shared" si="7"/>
        <v>-0.10000000000000053</v>
      </c>
      <c r="H24" s="10">
        <v>7.89</v>
      </c>
      <c r="I24" s="10">
        <v>7.63</v>
      </c>
      <c r="J24" s="10">
        <f t="shared" si="8"/>
        <v>-0.2599999999999998</v>
      </c>
      <c r="K24" s="10">
        <v>5.38</v>
      </c>
      <c r="L24" s="10">
        <v>4.83</v>
      </c>
      <c r="M24" s="10">
        <f t="shared" si="9"/>
        <v>-0.5499999999999998</v>
      </c>
      <c r="N24" s="10">
        <v>12.02</v>
      </c>
      <c r="O24" s="10">
        <v>11.66</v>
      </c>
      <c r="P24" s="10">
        <f t="shared" si="10"/>
        <v>-0.35999999999999943</v>
      </c>
      <c r="R24" s="22"/>
      <c r="S24" s="23"/>
      <c r="T24" s="23"/>
      <c r="U24" s="23"/>
      <c r="V24" s="23"/>
      <c r="W24" s="23"/>
    </row>
    <row r="25" spans="1:23" ht="15" customHeight="1">
      <c r="A25" s="32" t="s">
        <v>245</v>
      </c>
      <c r="B25" s="10">
        <v>72.67</v>
      </c>
      <c r="C25" s="10">
        <v>74.84</v>
      </c>
      <c r="D25" s="10">
        <f t="shared" si="6"/>
        <v>2.1700000000000017</v>
      </c>
      <c r="E25" s="10">
        <v>4.48</v>
      </c>
      <c r="F25" s="10">
        <v>4.29</v>
      </c>
      <c r="G25" s="10">
        <f t="shared" si="7"/>
        <v>-0.1900000000000004</v>
      </c>
      <c r="H25" s="10">
        <v>7.2</v>
      </c>
      <c r="I25" s="10">
        <v>6.7</v>
      </c>
      <c r="J25" s="10">
        <f t="shared" si="8"/>
        <v>-0.5</v>
      </c>
      <c r="K25" s="10">
        <v>4.99</v>
      </c>
      <c r="L25" s="10">
        <v>3.91</v>
      </c>
      <c r="M25" s="10">
        <f t="shared" si="9"/>
        <v>-1.08</v>
      </c>
      <c r="N25" s="10">
        <v>10.65</v>
      </c>
      <c r="O25" s="10">
        <v>10.26</v>
      </c>
      <c r="P25" s="10">
        <f t="shared" si="10"/>
        <v>-0.39000000000000057</v>
      </c>
      <c r="R25" s="22"/>
      <c r="S25" s="23"/>
      <c r="T25" s="23"/>
      <c r="U25" s="23"/>
      <c r="V25" s="23"/>
      <c r="W25" s="23"/>
    </row>
    <row r="26" spans="1:23" ht="15" customHeight="1">
      <c r="A26" s="32" t="s">
        <v>246</v>
      </c>
      <c r="B26" s="10">
        <v>72.4</v>
      </c>
      <c r="C26" s="10">
        <v>74.08</v>
      </c>
      <c r="D26" s="10">
        <f t="shared" si="6"/>
        <v>1.6799999999999926</v>
      </c>
      <c r="E26" s="10">
        <v>4.44</v>
      </c>
      <c r="F26" s="10">
        <v>4.5</v>
      </c>
      <c r="G26" s="10">
        <f t="shared" si="7"/>
        <v>0.05999999999999961</v>
      </c>
      <c r="H26" s="10">
        <v>7.31</v>
      </c>
      <c r="I26" s="10">
        <v>6.83</v>
      </c>
      <c r="J26" s="10">
        <f t="shared" si="8"/>
        <v>-0.47999999999999954</v>
      </c>
      <c r="K26" s="10">
        <v>5.22</v>
      </c>
      <c r="L26" s="10">
        <v>4.18</v>
      </c>
      <c r="M26" s="10">
        <f t="shared" si="9"/>
        <v>-1.04</v>
      </c>
      <c r="N26" s="10">
        <v>10.63</v>
      </c>
      <c r="O26" s="10">
        <v>10.42</v>
      </c>
      <c r="P26" s="10">
        <f t="shared" si="10"/>
        <v>-0.21000000000000085</v>
      </c>
      <c r="R26" s="22"/>
      <c r="S26" s="23"/>
      <c r="T26" s="23"/>
      <c r="U26" s="23"/>
      <c r="V26" s="23"/>
      <c r="W26" s="23"/>
    </row>
    <row r="27" spans="1:23" ht="15" customHeight="1">
      <c r="A27" s="32" t="s">
        <v>247</v>
      </c>
      <c r="B27" s="10">
        <v>73.44</v>
      </c>
      <c r="C27" s="10">
        <v>75.51</v>
      </c>
      <c r="D27" s="10">
        <f t="shared" si="6"/>
        <v>2.0700000000000074</v>
      </c>
      <c r="E27" s="10">
        <v>4.33</v>
      </c>
      <c r="F27" s="10">
        <v>4.36</v>
      </c>
      <c r="G27" s="10">
        <f t="shared" si="7"/>
        <v>0.03000000000000025</v>
      </c>
      <c r="H27" s="10">
        <v>6.99</v>
      </c>
      <c r="I27" s="10">
        <v>6.36</v>
      </c>
      <c r="J27" s="10">
        <f t="shared" si="8"/>
        <v>-0.6299999999999999</v>
      </c>
      <c r="K27" s="10">
        <v>4.96</v>
      </c>
      <c r="L27" s="10">
        <v>3.82</v>
      </c>
      <c r="M27" s="10">
        <f t="shared" si="9"/>
        <v>-1.1400000000000001</v>
      </c>
      <c r="N27" s="10">
        <v>10.28</v>
      </c>
      <c r="O27" s="10">
        <v>9.95</v>
      </c>
      <c r="P27" s="10">
        <f t="shared" si="10"/>
        <v>-0.33000000000000007</v>
      </c>
      <c r="R27" s="22"/>
      <c r="S27" s="23"/>
      <c r="T27" s="23"/>
      <c r="U27" s="23"/>
      <c r="V27" s="23"/>
      <c r="W27" s="23"/>
    </row>
    <row r="28" spans="1:23" ht="15" customHeight="1">
      <c r="A28" s="32" t="s">
        <v>248</v>
      </c>
      <c r="B28" s="10">
        <v>73.07</v>
      </c>
      <c r="C28" s="10">
        <v>74.61</v>
      </c>
      <c r="D28" s="10">
        <f t="shared" si="6"/>
        <v>1.5400000000000063</v>
      </c>
      <c r="E28" s="10">
        <v>4.4</v>
      </c>
      <c r="F28" s="10">
        <v>4.49</v>
      </c>
      <c r="G28" s="10">
        <f t="shared" si="7"/>
        <v>0.08999999999999986</v>
      </c>
      <c r="H28" s="10">
        <v>7.03</v>
      </c>
      <c r="I28" s="10">
        <v>6.46</v>
      </c>
      <c r="J28" s="10">
        <f t="shared" si="8"/>
        <v>-0.5700000000000003</v>
      </c>
      <c r="K28" s="10">
        <v>5.01</v>
      </c>
      <c r="L28" s="10">
        <v>3.8</v>
      </c>
      <c r="M28" s="10">
        <f t="shared" si="9"/>
        <v>-1.21</v>
      </c>
      <c r="N28" s="10">
        <v>10.5</v>
      </c>
      <c r="O28" s="10">
        <v>10.63</v>
      </c>
      <c r="P28" s="10">
        <f t="shared" si="10"/>
        <v>0.13000000000000078</v>
      </c>
      <c r="R28" s="22"/>
      <c r="S28" s="23"/>
      <c r="T28" s="23"/>
      <c r="U28" s="23"/>
      <c r="V28" s="23"/>
      <c r="W28" s="23"/>
    </row>
    <row r="29" spans="1:23" ht="15" customHeight="1">
      <c r="A29" s="32" t="s">
        <v>249</v>
      </c>
      <c r="B29" s="10">
        <v>66.74</v>
      </c>
      <c r="C29" s="10">
        <v>68.42</v>
      </c>
      <c r="D29" s="10">
        <f t="shared" si="6"/>
        <v>1.6800000000000068</v>
      </c>
      <c r="E29" s="10">
        <v>5.48</v>
      </c>
      <c r="F29" s="10">
        <v>5.62</v>
      </c>
      <c r="G29" s="10">
        <f t="shared" si="7"/>
        <v>0.13999999999999968</v>
      </c>
      <c r="H29" s="10">
        <v>8.84</v>
      </c>
      <c r="I29" s="10">
        <v>8.16</v>
      </c>
      <c r="J29" s="10">
        <f t="shared" si="8"/>
        <v>-0.6799999999999997</v>
      </c>
      <c r="K29" s="10">
        <v>5.89</v>
      </c>
      <c r="L29" s="10">
        <v>4.82</v>
      </c>
      <c r="M29" s="10">
        <f t="shared" si="9"/>
        <v>-1.0699999999999994</v>
      </c>
      <c r="N29" s="10">
        <v>13.06</v>
      </c>
      <c r="O29" s="10">
        <v>12.98</v>
      </c>
      <c r="P29" s="10">
        <f t="shared" si="10"/>
        <v>-0.08000000000000007</v>
      </c>
      <c r="R29" s="22"/>
      <c r="S29" s="23"/>
      <c r="T29" s="23"/>
      <c r="U29" s="23"/>
      <c r="V29" s="23"/>
      <c r="W29" s="23"/>
    </row>
    <row r="30" spans="1:16" ht="15" customHeight="1">
      <c r="A30" s="32" t="s">
        <v>250</v>
      </c>
      <c r="B30" s="10">
        <v>72.2</v>
      </c>
      <c r="C30" s="10">
        <v>73.28</v>
      </c>
      <c r="D30" s="10">
        <f t="shared" si="6"/>
        <v>1.0799999999999983</v>
      </c>
      <c r="E30" s="10">
        <v>4.8</v>
      </c>
      <c r="F30" s="10">
        <v>4.94</v>
      </c>
      <c r="G30" s="10">
        <f t="shared" si="7"/>
        <v>0.14000000000000057</v>
      </c>
      <c r="H30" s="10">
        <v>7.15</v>
      </c>
      <c r="I30" s="10">
        <v>6.87</v>
      </c>
      <c r="J30" s="10">
        <f t="shared" si="8"/>
        <v>-0.28000000000000025</v>
      </c>
      <c r="K30" s="10">
        <v>4.71</v>
      </c>
      <c r="L30" s="10">
        <v>3.94</v>
      </c>
      <c r="M30" s="10">
        <f t="shared" si="9"/>
        <v>-0.77</v>
      </c>
      <c r="N30" s="10">
        <v>11.14</v>
      </c>
      <c r="O30" s="10">
        <v>10.96</v>
      </c>
      <c r="P30" s="10">
        <f t="shared" si="10"/>
        <v>-0.17999999999999972</v>
      </c>
    </row>
    <row r="31" spans="1:16" ht="15" customHeight="1">
      <c r="A31" s="32" t="s">
        <v>251</v>
      </c>
      <c r="B31" s="10">
        <v>72.52</v>
      </c>
      <c r="C31" s="10">
        <v>72.86</v>
      </c>
      <c r="D31" s="10">
        <f t="shared" si="6"/>
        <v>0.3400000000000034</v>
      </c>
      <c r="E31" s="10">
        <v>4.76</v>
      </c>
      <c r="F31" s="10">
        <v>4.87</v>
      </c>
      <c r="G31" s="10">
        <f t="shared" si="7"/>
        <v>0.11000000000000032</v>
      </c>
      <c r="H31" s="10">
        <v>6.93</v>
      </c>
      <c r="I31" s="10">
        <v>6.71</v>
      </c>
      <c r="J31" s="10">
        <f t="shared" si="8"/>
        <v>-0.21999999999999975</v>
      </c>
      <c r="K31" s="10">
        <v>4.63</v>
      </c>
      <c r="L31" s="10">
        <v>3.9</v>
      </c>
      <c r="M31" s="10">
        <f t="shared" si="9"/>
        <v>-0.73</v>
      </c>
      <c r="N31" s="10">
        <v>11.17</v>
      </c>
      <c r="O31" s="10">
        <v>11.65</v>
      </c>
      <c r="P31" s="10">
        <f t="shared" si="10"/>
        <v>0.4800000000000004</v>
      </c>
    </row>
    <row r="32" spans="1:16" ht="15" customHeight="1">
      <c r="A32" s="37" t="s">
        <v>252</v>
      </c>
      <c r="B32" s="10">
        <f>AVERAGE(B20:B31)</f>
        <v>72.16916666666667</v>
      </c>
      <c r="C32" s="10">
        <f aca="true" t="shared" si="11" ref="C32:P32">AVERAGE(C20:C31)</f>
        <v>73.96083333333333</v>
      </c>
      <c r="D32" s="10">
        <f t="shared" si="11"/>
        <v>1.791666666666669</v>
      </c>
      <c r="E32" s="10">
        <f>AVERAGE(E20:E31)</f>
        <v>4.541666666666666</v>
      </c>
      <c r="F32" s="10">
        <f t="shared" si="11"/>
        <v>4.479166666666666</v>
      </c>
      <c r="G32" s="10">
        <f t="shared" si="11"/>
        <v>-0.06250000000000004</v>
      </c>
      <c r="H32" s="10">
        <f>AVERAGE(H20:H31)</f>
        <v>7.456666666666668</v>
      </c>
      <c r="I32" s="10">
        <f t="shared" si="11"/>
        <v>6.8175</v>
      </c>
      <c r="J32" s="10">
        <f t="shared" si="11"/>
        <v>-0.6391666666666665</v>
      </c>
      <c r="K32" s="10">
        <f>AVERAGE(K20:K31)</f>
        <v>5.093333333333334</v>
      </c>
      <c r="L32" s="10">
        <f t="shared" si="11"/>
        <v>4.373333333333333</v>
      </c>
      <c r="M32" s="10">
        <f t="shared" si="11"/>
        <v>-0.7200000000000001</v>
      </c>
      <c r="N32" s="10">
        <f>AVERAGE(N20:N31)</f>
        <v>10.738333333333335</v>
      </c>
      <c r="O32" s="10">
        <f t="shared" si="11"/>
        <v>10.366666666666667</v>
      </c>
      <c r="P32" s="10">
        <f t="shared" si="11"/>
        <v>-0.3716666666666666</v>
      </c>
    </row>
    <row r="33" spans="1:16" ht="15" customHeight="1">
      <c r="A33" s="30" t="s">
        <v>218</v>
      </c>
      <c r="B33" s="34" t="s">
        <v>256</v>
      </c>
      <c r="C33" s="34"/>
      <c r="D33" s="34"/>
      <c r="E33" s="34"/>
      <c r="F33" s="34"/>
      <c r="G33" s="34"/>
      <c r="H33" s="34"/>
      <c r="I33" s="34"/>
      <c r="J33" s="34"/>
      <c r="K33" s="34"/>
      <c r="L33" s="34"/>
      <c r="M33" s="34"/>
      <c r="N33" s="34"/>
      <c r="O33" s="34"/>
      <c r="P33" s="34"/>
    </row>
    <row r="34" spans="1:16" ht="15" customHeight="1">
      <c r="A34" s="36"/>
      <c r="B34" s="35" t="s">
        <v>236</v>
      </c>
      <c r="C34" s="34"/>
      <c r="D34" s="34"/>
      <c r="E34" s="35" t="s">
        <v>237</v>
      </c>
      <c r="F34" s="34"/>
      <c r="G34" s="34"/>
      <c r="H34" s="35" t="s">
        <v>238</v>
      </c>
      <c r="I34" s="34"/>
      <c r="J34" s="34"/>
      <c r="K34" s="34" t="s">
        <v>180</v>
      </c>
      <c r="L34" s="34"/>
      <c r="M34" s="34"/>
      <c r="N34" s="34" t="s">
        <v>181</v>
      </c>
      <c r="O34" s="34"/>
      <c r="P34" s="34"/>
    </row>
    <row r="35" spans="1:16" ht="15" customHeight="1">
      <c r="A35" s="31"/>
      <c r="B35" s="8">
        <v>2014</v>
      </c>
      <c r="C35" s="8">
        <v>2015</v>
      </c>
      <c r="D35" s="32" t="s">
        <v>239</v>
      </c>
      <c r="E35" s="8">
        <v>2014</v>
      </c>
      <c r="F35" s="8">
        <v>2015</v>
      </c>
      <c r="G35" s="32" t="s">
        <v>239</v>
      </c>
      <c r="H35" s="8">
        <v>2014</v>
      </c>
      <c r="I35" s="8">
        <v>2015</v>
      </c>
      <c r="J35" s="32" t="s">
        <v>239</v>
      </c>
      <c r="K35" s="8">
        <v>2014</v>
      </c>
      <c r="L35" s="8">
        <v>2015</v>
      </c>
      <c r="M35" s="32" t="s">
        <v>239</v>
      </c>
      <c r="N35" s="8">
        <v>2014</v>
      </c>
      <c r="O35" s="8">
        <v>2015</v>
      </c>
      <c r="P35" s="32" t="s">
        <v>239</v>
      </c>
    </row>
    <row r="36" spans="1:16" ht="15" customHeight="1">
      <c r="A36" s="32" t="s">
        <v>240</v>
      </c>
      <c r="B36" s="10">
        <v>77.03</v>
      </c>
      <c r="C36" s="10">
        <v>78.32</v>
      </c>
      <c r="D36" s="10">
        <f aca="true" t="shared" si="12" ref="D36:D47">C36-B36</f>
        <v>1.289999999999992</v>
      </c>
      <c r="E36" s="10">
        <v>2.01</v>
      </c>
      <c r="F36" s="10">
        <v>2.32</v>
      </c>
      <c r="G36" s="10">
        <f aca="true" t="shared" si="13" ref="G36:G47">F36-E36</f>
        <v>0.31000000000000005</v>
      </c>
      <c r="H36" s="10">
        <v>3.98</v>
      </c>
      <c r="I36" s="10">
        <v>4.24</v>
      </c>
      <c r="J36" s="10">
        <f aca="true" t="shared" si="14" ref="J36:J47">I36-H36</f>
        <v>0.26000000000000023</v>
      </c>
      <c r="K36" s="10">
        <v>13.02</v>
      </c>
      <c r="L36" s="10">
        <v>10.2</v>
      </c>
      <c r="M36" s="10">
        <f aca="true" t="shared" si="15" ref="M36:M47">L36-K36</f>
        <v>-2.8200000000000003</v>
      </c>
      <c r="N36" s="10">
        <v>3.95</v>
      </c>
      <c r="O36" s="10">
        <v>4.91</v>
      </c>
      <c r="P36" s="10">
        <f aca="true" t="shared" si="16" ref="P36:P47">O36-N36</f>
        <v>0.96</v>
      </c>
    </row>
    <row r="37" spans="1:16" ht="15" customHeight="1">
      <c r="A37" s="32" t="s">
        <v>241</v>
      </c>
      <c r="B37" s="10">
        <v>83.51</v>
      </c>
      <c r="C37" s="10">
        <v>83.02</v>
      </c>
      <c r="D37" s="10">
        <f t="shared" si="12"/>
        <v>-0.4900000000000091</v>
      </c>
      <c r="E37" s="10">
        <v>1.9</v>
      </c>
      <c r="F37" s="10">
        <v>1.77</v>
      </c>
      <c r="G37" s="10">
        <f t="shared" si="13"/>
        <v>-0.1299999999999999</v>
      </c>
      <c r="H37" s="10">
        <v>4.64</v>
      </c>
      <c r="I37" s="10">
        <v>3.57</v>
      </c>
      <c r="J37" s="10">
        <f t="shared" si="14"/>
        <v>-1.0699999999999998</v>
      </c>
      <c r="K37" s="10">
        <v>6.47</v>
      </c>
      <c r="L37" s="10">
        <v>9.14</v>
      </c>
      <c r="M37" s="10">
        <f t="shared" si="15"/>
        <v>2.670000000000001</v>
      </c>
      <c r="N37" s="10">
        <v>3.47</v>
      </c>
      <c r="O37" s="10">
        <v>2.49</v>
      </c>
      <c r="P37" s="10">
        <f t="shared" si="16"/>
        <v>-0.98</v>
      </c>
    </row>
    <row r="38" spans="1:16" ht="15" customHeight="1">
      <c r="A38" s="32" t="s">
        <v>242</v>
      </c>
      <c r="B38" s="10">
        <v>77.57</v>
      </c>
      <c r="C38" s="10">
        <v>83.38</v>
      </c>
      <c r="D38" s="10">
        <f t="shared" si="12"/>
        <v>5.810000000000002</v>
      </c>
      <c r="E38" s="10">
        <v>2.24</v>
      </c>
      <c r="F38" s="10">
        <v>2.15</v>
      </c>
      <c r="G38" s="10">
        <f t="shared" si="13"/>
        <v>-0.0900000000000003</v>
      </c>
      <c r="H38" s="10">
        <v>4.32</v>
      </c>
      <c r="I38" s="10">
        <v>4.1</v>
      </c>
      <c r="J38" s="10">
        <f t="shared" si="14"/>
        <v>-0.22000000000000064</v>
      </c>
      <c r="K38" s="10">
        <v>10.44</v>
      </c>
      <c r="L38" s="10">
        <v>6.24</v>
      </c>
      <c r="M38" s="10">
        <f t="shared" si="15"/>
        <v>-4.199999999999999</v>
      </c>
      <c r="N38" s="10">
        <v>5.43</v>
      </c>
      <c r="O38" s="10">
        <v>4.13</v>
      </c>
      <c r="P38" s="10">
        <f t="shared" si="16"/>
        <v>-1.2999999999999998</v>
      </c>
    </row>
    <row r="39" spans="1:16" ht="15" customHeight="1">
      <c r="A39" s="32" t="s">
        <v>243</v>
      </c>
      <c r="B39" s="10">
        <v>73.94</v>
      </c>
      <c r="C39" s="10">
        <v>78.01</v>
      </c>
      <c r="D39" s="10">
        <f t="shared" si="12"/>
        <v>4.070000000000007</v>
      </c>
      <c r="E39" s="10">
        <v>2.49</v>
      </c>
      <c r="F39" s="10">
        <v>2.53</v>
      </c>
      <c r="G39" s="10">
        <f t="shared" si="13"/>
        <v>0.03999999999999959</v>
      </c>
      <c r="H39" s="10">
        <v>4.72</v>
      </c>
      <c r="I39" s="10">
        <v>4.3</v>
      </c>
      <c r="J39" s="10">
        <f t="shared" si="14"/>
        <v>-0.41999999999999993</v>
      </c>
      <c r="K39" s="10">
        <v>13.34</v>
      </c>
      <c r="L39" s="10">
        <v>10</v>
      </c>
      <c r="M39" s="10">
        <f t="shared" si="15"/>
        <v>-3.34</v>
      </c>
      <c r="N39" s="10">
        <v>5.51</v>
      </c>
      <c r="O39" s="10">
        <v>5.16</v>
      </c>
      <c r="P39" s="10">
        <f t="shared" si="16"/>
        <v>-0.34999999999999964</v>
      </c>
    </row>
    <row r="40" spans="1:16" ht="15" customHeight="1">
      <c r="A40" s="32" t="s">
        <v>244</v>
      </c>
      <c r="B40" s="10">
        <v>75.25</v>
      </c>
      <c r="C40" s="10">
        <v>78.4</v>
      </c>
      <c r="D40" s="10">
        <f t="shared" si="12"/>
        <v>3.1500000000000057</v>
      </c>
      <c r="E40" s="10">
        <v>2.51</v>
      </c>
      <c r="F40" s="10">
        <v>2.54</v>
      </c>
      <c r="G40" s="10">
        <f t="shared" si="13"/>
        <v>0.03000000000000025</v>
      </c>
      <c r="H40" s="10">
        <v>4.64</v>
      </c>
      <c r="I40" s="10">
        <v>4.37</v>
      </c>
      <c r="J40" s="10">
        <f t="shared" si="14"/>
        <v>-0.2699999999999996</v>
      </c>
      <c r="K40" s="10">
        <v>12.3</v>
      </c>
      <c r="L40" s="10">
        <v>9.63</v>
      </c>
      <c r="M40" s="10">
        <f t="shared" si="15"/>
        <v>-2.67</v>
      </c>
      <c r="N40" s="10">
        <v>5.3</v>
      </c>
      <c r="O40" s="10">
        <v>5.06</v>
      </c>
      <c r="P40" s="10">
        <f t="shared" si="16"/>
        <v>-0.2400000000000002</v>
      </c>
    </row>
    <row r="41" spans="1:16" ht="15" customHeight="1">
      <c r="A41" s="32" t="s">
        <v>245</v>
      </c>
      <c r="B41" s="10">
        <v>77.71</v>
      </c>
      <c r="C41" s="10">
        <v>80.57</v>
      </c>
      <c r="D41" s="10">
        <f t="shared" si="12"/>
        <v>2.8599999999999994</v>
      </c>
      <c r="E41" s="10">
        <v>2.3</v>
      </c>
      <c r="F41" s="10">
        <v>2.28</v>
      </c>
      <c r="G41" s="10">
        <f t="shared" si="13"/>
        <v>-0.020000000000000018</v>
      </c>
      <c r="H41" s="10">
        <v>4.34</v>
      </c>
      <c r="I41" s="10">
        <v>3.76</v>
      </c>
      <c r="J41" s="10">
        <f t="shared" si="14"/>
        <v>-0.5800000000000001</v>
      </c>
      <c r="K41" s="10">
        <v>10.8</v>
      </c>
      <c r="L41" s="10">
        <v>8.63</v>
      </c>
      <c r="M41" s="10">
        <f t="shared" si="15"/>
        <v>-2.17</v>
      </c>
      <c r="N41" s="10">
        <v>4.86</v>
      </c>
      <c r="O41" s="10">
        <v>4.77</v>
      </c>
      <c r="P41" s="10">
        <f t="shared" si="16"/>
        <v>-0.09000000000000075</v>
      </c>
    </row>
    <row r="42" spans="1:16" ht="15" customHeight="1">
      <c r="A42" s="32" t="s">
        <v>246</v>
      </c>
      <c r="B42" s="10">
        <v>77.18</v>
      </c>
      <c r="C42" s="10">
        <v>79.68</v>
      </c>
      <c r="D42" s="10">
        <f t="shared" si="12"/>
        <v>2.5</v>
      </c>
      <c r="E42" s="10">
        <v>2.44</v>
      </c>
      <c r="F42" s="10">
        <v>2.24</v>
      </c>
      <c r="G42" s="10">
        <f t="shared" si="13"/>
        <v>-0.19999999999999973</v>
      </c>
      <c r="H42" s="10">
        <v>4.4</v>
      </c>
      <c r="I42" s="10">
        <v>3.71</v>
      </c>
      <c r="J42" s="10">
        <f t="shared" si="14"/>
        <v>-0.6900000000000004</v>
      </c>
      <c r="K42" s="10">
        <v>11.2</v>
      </c>
      <c r="L42" s="10">
        <v>9.25</v>
      </c>
      <c r="M42" s="10">
        <f t="shared" si="15"/>
        <v>-1.9499999999999993</v>
      </c>
      <c r="N42" s="10">
        <v>4.77</v>
      </c>
      <c r="O42" s="10">
        <v>5.12</v>
      </c>
      <c r="P42" s="10">
        <f t="shared" si="16"/>
        <v>0.35000000000000053</v>
      </c>
    </row>
    <row r="43" spans="1:16" ht="15" customHeight="1">
      <c r="A43" s="32" t="s">
        <v>247</v>
      </c>
      <c r="B43" s="10">
        <v>79.02</v>
      </c>
      <c r="C43" s="10">
        <v>81.02</v>
      </c>
      <c r="D43" s="10">
        <f t="shared" si="12"/>
        <v>2</v>
      </c>
      <c r="E43" s="10">
        <v>2.29</v>
      </c>
      <c r="F43" s="10">
        <v>2.29</v>
      </c>
      <c r="G43" s="10">
        <f t="shared" si="13"/>
        <v>0</v>
      </c>
      <c r="H43" s="10">
        <v>4.08</v>
      </c>
      <c r="I43" s="10">
        <v>3.53</v>
      </c>
      <c r="J43" s="10">
        <f t="shared" si="14"/>
        <v>-0.5500000000000003</v>
      </c>
      <c r="K43" s="10">
        <v>9.91</v>
      </c>
      <c r="L43" s="10">
        <v>8.27</v>
      </c>
      <c r="M43" s="10">
        <f t="shared" si="15"/>
        <v>-1.6400000000000006</v>
      </c>
      <c r="N43" s="10">
        <v>4.7</v>
      </c>
      <c r="O43" s="10">
        <v>4.88</v>
      </c>
      <c r="P43" s="10">
        <f t="shared" si="16"/>
        <v>0.17999999999999972</v>
      </c>
    </row>
    <row r="44" spans="1:16" ht="15" customHeight="1">
      <c r="A44" s="32" t="s">
        <v>248</v>
      </c>
      <c r="B44" s="10">
        <v>77.33</v>
      </c>
      <c r="C44" s="10">
        <v>80.47</v>
      </c>
      <c r="D44" s="10">
        <f t="shared" si="12"/>
        <v>3.1400000000000006</v>
      </c>
      <c r="E44" s="10">
        <v>2.29</v>
      </c>
      <c r="F44" s="10">
        <v>2.43</v>
      </c>
      <c r="G44" s="10">
        <f t="shared" si="13"/>
        <v>0.14000000000000012</v>
      </c>
      <c r="H44" s="10">
        <v>4.2</v>
      </c>
      <c r="I44" s="10">
        <v>3.57</v>
      </c>
      <c r="J44" s="10">
        <f t="shared" si="14"/>
        <v>-0.6300000000000003</v>
      </c>
      <c r="K44" s="10">
        <v>11.31</v>
      </c>
      <c r="L44" s="10">
        <v>8.64</v>
      </c>
      <c r="M44" s="10">
        <f t="shared" si="15"/>
        <v>-2.67</v>
      </c>
      <c r="N44" s="10">
        <v>4.87</v>
      </c>
      <c r="O44" s="10">
        <v>4.9</v>
      </c>
      <c r="P44" s="10">
        <f t="shared" si="16"/>
        <v>0.03000000000000025</v>
      </c>
    </row>
    <row r="45" spans="1:16" ht="15" customHeight="1">
      <c r="A45" s="32" t="s">
        <v>249</v>
      </c>
      <c r="B45" s="10">
        <v>76.02</v>
      </c>
      <c r="C45" s="10">
        <v>78.55</v>
      </c>
      <c r="D45" s="10">
        <f t="shared" si="12"/>
        <v>2.530000000000001</v>
      </c>
      <c r="E45" s="10">
        <v>2.81</v>
      </c>
      <c r="F45" s="10">
        <v>2.86</v>
      </c>
      <c r="G45" s="10">
        <f t="shared" si="13"/>
        <v>0.04999999999999982</v>
      </c>
      <c r="H45" s="10">
        <v>5.06</v>
      </c>
      <c r="I45" s="10">
        <v>4.65</v>
      </c>
      <c r="J45" s="10">
        <f t="shared" si="14"/>
        <v>-0.40999999999999925</v>
      </c>
      <c r="K45" s="10">
        <v>10.27</v>
      </c>
      <c r="L45" s="10">
        <v>8.5</v>
      </c>
      <c r="M45" s="10">
        <f t="shared" si="15"/>
        <v>-1.7699999999999996</v>
      </c>
      <c r="N45" s="10">
        <v>5.84</v>
      </c>
      <c r="O45" s="10">
        <v>5.44</v>
      </c>
      <c r="P45" s="10">
        <f t="shared" si="16"/>
        <v>-0.39999999999999947</v>
      </c>
    </row>
    <row r="46" spans="1:16" ht="15" customHeight="1">
      <c r="A46" s="32" t="s">
        <v>250</v>
      </c>
      <c r="B46" s="10">
        <v>79.38</v>
      </c>
      <c r="C46" s="10">
        <v>80.87</v>
      </c>
      <c r="D46" s="10">
        <f t="shared" si="12"/>
        <v>1.490000000000009</v>
      </c>
      <c r="E46" s="10">
        <v>2.63</v>
      </c>
      <c r="F46" s="10">
        <v>2.57</v>
      </c>
      <c r="G46" s="10">
        <f t="shared" si="13"/>
        <v>-0.06000000000000005</v>
      </c>
      <c r="H46" s="10">
        <v>4.32</v>
      </c>
      <c r="I46" s="10">
        <v>4.13</v>
      </c>
      <c r="J46" s="10">
        <f t="shared" si="14"/>
        <v>-0.1900000000000004</v>
      </c>
      <c r="K46" s="10">
        <v>8.44</v>
      </c>
      <c r="L46" s="10">
        <v>7.58</v>
      </c>
      <c r="M46" s="10">
        <f t="shared" si="15"/>
        <v>-0.8599999999999994</v>
      </c>
      <c r="N46" s="10">
        <v>5.23</v>
      </c>
      <c r="O46" s="10">
        <v>4.85</v>
      </c>
      <c r="P46" s="10">
        <f t="shared" si="16"/>
        <v>-0.3800000000000008</v>
      </c>
    </row>
    <row r="47" spans="1:16" ht="15" customHeight="1">
      <c r="A47" s="32" t="s">
        <v>251</v>
      </c>
      <c r="B47" s="10">
        <v>78.98</v>
      </c>
      <c r="C47" s="10">
        <v>79.79</v>
      </c>
      <c r="D47" s="10">
        <f t="shared" si="12"/>
        <v>0.8100000000000023</v>
      </c>
      <c r="E47" s="10">
        <v>2.51</v>
      </c>
      <c r="F47" s="10">
        <v>2.58</v>
      </c>
      <c r="G47" s="10">
        <f t="shared" si="13"/>
        <v>0.07000000000000028</v>
      </c>
      <c r="H47" s="10">
        <v>4.33</v>
      </c>
      <c r="I47" s="10">
        <v>4.13</v>
      </c>
      <c r="J47" s="10">
        <f t="shared" si="14"/>
        <v>-0.20000000000000018</v>
      </c>
      <c r="K47" s="10">
        <v>9.09</v>
      </c>
      <c r="L47" s="10">
        <v>8.6</v>
      </c>
      <c r="M47" s="10">
        <f t="shared" si="15"/>
        <v>-0.4900000000000002</v>
      </c>
      <c r="N47" s="10">
        <v>5.08</v>
      </c>
      <c r="O47" s="10">
        <v>4.91</v>
      </c>
      <c r="P47" s="10">
        <f t="shared" si="16"/>
        <v>-0.16999999999999993</v>
      </c>
    </row>
    <row r="48" spans="1:16" ht="15" customHeight="1">
      <c r="A48" s="37" t="s">
        <v>252</v>
      </c>
      <c r="B48" s="10">
        <f aca="true" t="shared" si="17" ref="B48:P48">AVERAGE(B36:B47)</f>
        <v>77.74333333333334</v>
      </c>
      <c r="C48" s="10">
        <f t="shared" si="17"/>
        <v>80.17333333333333</v>
      </c>
      <c r="D48" s="10">
        <f t="shared" si="17"/>
        <v>2.430000000000001</v>
      </c>
      <c r="E48" s="10">
        <f t="shared" si="17"/>
        <v>2.3683333333333327</v>
      </c>
      <c r="F48" s="10">
        <f t="shared" si="17"/>
        <v>2.3799999999999994</v>
      </c>
      <c r="G48" s="10">
        <f t="shared" si="17"/>
        <v>0.011666666666666678</v>
      </c>
      <c r="H48" s="10">
        <f t="shared" si="17"/>
        <v>4.4191666666666665</v>
      </c>
      <c r="I48" s="10">
        <f t="shared" si="17"/>
        <v>4.005000000000001</v>
      </c>
      <c r="J48" s="10">
        <f t="shared" si="17"/>
        <v>-0.41416666666666674</v>
      </c>
      <c r="K48" s="10">
        <f t="shared" si="17"/>
        <v>10.549166666666666</v>
      </c>
      <c r="L48" s="10">
        <f t="shared" si="17"/>
        <v>8.723333333333333</v>
      </c>
      <c r="M48" s="10">
        <f t="shared" si="17"/>
        <v>-1.825833333333333</v>
      </c>
      <c r="N48" s="10">
        <f t="shared" si="17"/>
        <v>4.9175</v>
      </c>
      <c r="O48" s="10">
        <f t="shared" si="17"/>
        <v>4.718333333333334</v>
      </c>
      <c r="P48" s="10">
        <f t="shared" si="17"/>
        <v>-0.1991666666666667</v>
      </c>
    </row>
    <row r="49" spans="1:16" ht="15" customHeight="1">
      <c r="A49" s="9"/>
      <c r="B49" s="10"/>
      <c r="C49" s="10"/>
      <c r="D49" s="10"/>
      <c r="E49" s="10"/>
      <c r="F49" s="10"/>
      <c r="G49" s="10"/>
      <c r="H49" s="10"/>
      <c r="I49" s="10"/>
      <c r="J49" s="10"/>
      <c r="K49" s="10"/>
      <c r="L49" s="10"/>
      <c r="M49" s="10"/>
      <c r="N49" s="10"/>
      <c r="O49" s="10"/>
      <c r="P49" s="10"/>
    </row>
    <row r="50" spans="1:16" ht="15" customHeight="1">
      <c r="A50" s="30" t="s">
        <v>218</v>
      </c>
      <c r="B50" s="34" t="s">
        <v>257</v>
      </c>
      <c r="C50" s="34"/>
      <c r="D50" s="34"/>
      <c r="E50" s="34"/>
      <c r="F50" s="34"/>
      <c r="G50" s="34"/>
      <c r="H50" s="34"/>
      <c r="I50" s="34"/>
      <c r="J50" s="34"/>
      <c r="K50" s="34"/>
      <c r="L50" s="34"/>
      <c r="M50" s="34"/>
      <c r="N50" s="34"/>
      <c r="O50" s="34"/>
      <c r="P50" s="34"/>
    </row>
    <row r="51" spans="1:16" ht="15" customHeight="1">
      <c r="A51" s="36"/>
      <c r="B51" s="35" t="s">
        <v>236</v>
      </c>
      <c r="C51" s="34"/>
      <c r="D51" s="34"/>
      <c r="E51" s="35" t="s">
        <v>237</v>
      </c>
      <c r="F51" s="34"/>
      <c r="G51" s="34"/>
      <c r="H51" s="35" t="s">
        <v>238</v>
      </c>
      <c r="I51" s="34"/>
      <c r="J51" s="34"/>
      <c r="K51" s="34" t="s">
        <v>180</v>
      </c>
      <c r="L51" s="34"/>
      <c r="M51" s="34"/>
      <c r="N51" s="34" t="s">
        <v>181</v>
      </c>
      <c r="O51" s="34"/>
      <c r="P51" s="34"/>
    </row>
    <row r="52" spans="1:16" ht="15" customHeight="1">
      <c r="A52" s="31"/>
      <c r="B52" s="8">
        <v>2014</v>
      </c>
      <c r="C52" s="8">
        <v>2015</v>
      </c>
      <c r="D52" s="32" t="s">
        <v>239</v>
      </c>
      <c r="E52" s="8">
        <v>2014</v>
      </c>
      <c r="F52" s="8">
        <v>2015</v>
      </c>
      <c r="G52" s="32" t="s">
        <v>239</v>
      </c>
      <c r="H52" s="8">
        <v>2014</v>
      </c>
      <c r="I52" s="8">
        <v>2015</v>
      </c>
      <c r="J52" s="32" t="s">
        <v>239</v>
      </c>
      <c r="K52" s="8">
        <v>2014</v>
      </c>
      <c r="L52" s="8">
        <v>2015</v>
      </c>
      <c r="M52" s="32" t="s">
        <v>239</v>
      </c>
      <c r="N52" s="8">
        <v>2014</v>
      </c>
      <c r="O52" s="8">
        <v>2015</v>
      </c>
      <c r="P52" s="32" t="s">
        <v>239</v>
      </c>
    </row>
    <row r="53" spans="1:16" ht="15" customHeight="1">
      <c r="A53" s="32" t="s">
        <v>240</v>
      </c>
      <c r="B53" s="10"/>
      <c r="C53" s="10"/>
      <c r="D53" s="10"/>
      <c r="E53" s="10"/>
      <c r="F53" s="10"/>
      <c r="G53" s="10"/>
      <c r="H53" s="10"/>
      <c r="I53" s="10"/>
      <c r="J53" s="10"/>
      <c r="K53" s="10"/>
      <c r="L53" s="10"/>
      <c r="M53" s="10"/>
      <c r="N53" s="10"/>
      <c r="O53" s="10"/>
      <c r="P53" s="10"/>
    </row>
    <row r="54" spans="1:16" ht="15" customHeight="1">
      <c r="A54" s="32" t="s">
        <v>241</v>
      </c>
      <c r="B54" s="10"/>
      <c r="C54" s="10"/>
      <c r="D54" s="10"/>
      <c r="E54" s="10"/>
      <c r="F54" s="10"/>
      <c r="G54" s="10"/>
      <c r="H54" s="10"/>
      <c r="I54" s="10"/>
      <c r="J54" s="10"/>
      <c r="K54" s="10"/>
      <c r="L54" s="10"/>
      <c r="M54" s="10"/>
      <c r="N54" s="10"/>
      <c r="O54" s="10"/>
      <c r="P54" s="10"/>
    </row>
    <row r="55" spans="1:16" ht="15" customHeight="1">
      <c r="A55" s="32" t="s">
        <v>242</v>
      </c>
      <c r="B55" s="10"/>
      <c r="C55" s="10"/>
      <c r="D55" s="10"/>
      <c r="E55" s="10"/>
      <c r="F55" s="10"/>
      <c r="G55" s="10"/>
      <c r="H55" s="10"/>
      <c r="I55" s="10"/>
      <c r="J55" s="10"/>
      <c r="K55" s="10"/>
      <c r="L55" s="10"/>
      <c r="M55" s="10"/>
      <c r="N55" s="10"/>
      <c r="O55" s="10"/>
      <c r="P55" s="10"/>
    </row>
    <row r="56" spans="1:16" ht="15" customHeight="1">
      <c r="A56" s="32" t="s">
        <v>243</v>
      </c>
      <c r="B56" s="10"/>
      <c r="C56" s="10"/>
      <c r="D56" s="10"/>
      <c r="E56" s="10"/>
      <c r="F56" s="10"/>
      <c r="G56" s="10"/>
      <c r="H56" s="10"/>
      <c r="I56" s="10"/>
      <c r="J56" s="10"/>
      <c r="K56" s="10"/>
      <c r="L56" s="10"/>
      <c r="M56" s="10"/>
      <c r="N56" s="10"/>
      <c r="O56" s="10"/>
      <c r="P56" s="10"/>
    </row>
    <row r="57" spans="1:16" ht="15" customHeight="1">
      <c r="A57" s="32" t="s">
        <v>244</v>
      </c>
      <c r="B57" s="10"/>
      <c r="C57" s="10"/>
      <c r="D57" s="10"/>
      <c r="E57" s="10"/>
      <c r="F57" s="10"/>
      <c r="G57" s="10"/>
      <c r="H57" s="10"/>
      <c r="I57" s="10"/>
      <c r="J57" s="10"/>
      <c r="K57" s="10"/>
      <c r="L57" s="10"/>
      <c r="M57" s="10"/>
      <c r="N57" s="10"/>
      <c r="O57" s="10"/>
      <c r="P57" s="10"/>
    </row>
    <row r="58" spans="1:16" ht="15" customHeight="1">
      <c r="A58" s="32" t="s">
        <v>245</v>
      </c>
      <c r="B58" s="10"/>
      <c r="C58" s="10"/>
      <c r="D58" s="10"/>
      <c r="E58" s="10"/>
      <c r="F58" s="10"/>
      <c r="G58" s="10"/>
      <c r="H58" s="10"/>
      <c r="I58" s="10"/>
      <c r="J58" s="10"/>
      <c r="K58" s="10"/>
      <c r="L58" s="10"/>
      <c r="M58" s="10"/>
      <c r="N58" s="10"/>
      <c r="O58" s="10"/>
      <c r="P58" s="10"/>
    </row>
    <row r="59" spans="1:16" ht="15" customHeight="1">
      <c r="A59" s="32" t="s">
        <v>246</v>
      </c>
      <c r="B59" s="10"/>
      <c r="C59" s="10"/>
      <c r="D59" s="10"/>
      <c r="E59" s="10"/>
      <c r="F59" s="10"/>
      <c r="G59" s="10"/>
      <c r="H59" s="10"/>
      <c r="I59" s="10"/>
      <c r="J59" s="10"/>
      <c r="K59" s="10"/>
      <c r="L59" s="10"/>
      <c r="M59" s="10"/>
      <c r="N59" s="10"/>
      <c r="O59" s="10"/>
      <c r="P59" s="10"/>
    </row>
    <row r="60" spans="1:16" ht="15" customHeight="1">
      <c r="A60" s="32" t="s">
        <v>247</v>
      </c>
      <c r="B60" s="10"/>
      <c r="C60" s="10"/>
      <c r="D60" s="10"/>
      <c r="E60" s="10"/>
      <c r="F60" s="10"/>
      <c r="G60" s="10"/>
      <c r="H60" s="10"/>
      <c r="I60" s="10"/>
      <c r="J60" s="10"/>
      <c r="K60" s="10"/>
      <c r="L60" s="10"/>
      <c r="M60" s="10"/>
      <c r="N60" s="10"/>
      <c r="O60" s="10"/>
      <c r="P60" s="10"/>
    </row>
    <row r="61" spans="1:16" ht="15" customHeight="1">
      <c r="A61" s="32" t="s">
        <v>248</v>
      </c>
      <c r="B61" s="10"/>
      <c r="C61" s="10"/>
      <c r="D61" s="10"/>
      <c r="E61" s="10"/>
      <c r="F61" s="10"/>
      <c r="G61" s="10"/>
      <c r="H61" s="10"/>
      <c r="I61" s="10"/>
      <c r="J61" s="10"/>
      <c r="K61" s="10"/>
      <c r="L61" s="10"/>
      <c r="M61" s="10"/>
      <c r="N61" s="10"/>
      <c r="O61" s="10"/>
      <c r="P61" s="10"/>
    </row>
    <row r="62" spans="1:16" ht="15" customHeight="1">
      <c r="A62" s="32" t="s">
        <v>249</v>
      </c>
      <c r="B62" s="10">
        <v>83.92</v>
      </c>
      <c r="C62" s="10">
        <v>85.63</v>
      </c>
      <c r="D62" s="10">
        <f>C62-B62</f>
        <v>1.7099999999999937</v>
      </c>
      <c r="E62" s="10">
        <v>4.78</v>
      </c>
      <c r="F62" s="10">
        <v>4.76</v>
      </c>
      <c r="G62" s="10">
        <f>F62-E62</f>
        <v>-0.020000000000000462</v>
      </c>
      <c r="H62" s="10">
        <v>3.59</v>
      </c>
      <c r="I62" s="10">
        <v>3.22</v>
      </c>
      <c r="J62" s="10">
        <f>I62-H62</f>
        <v>-0.36999999999999966</v>
      </c>
      <c r="K62" s="10">
        <v>3.66</v>
      </c>
      <c r="L62" s="10">
        <v>3.11</v>
      </c>
      <c r="M62" s="10">
        <f>L62-K62</f>
        <v>-0.5500000000000003</v>
      </c>
      <c r="N62" s="10">
        <v>4.05</v>
      </c>
      <c r="O62" s="10">
        <v>3.27</v>
      </c>
      <c r="P62" s="10">
        <f>O62-N62</f>
        <v>-0.7799999999999998</v>
      </c>
    </row>
    <row r="63" spans="1:16" ht="15" customHeight="1">
      <c r="A63" s="32" t="s">
        <v>250</v>
      </c>
      <c r="B63" s="10">
        <v>86.35</v>
      </c>
      <c r="C63" s="10">
        <v>88.38</v>
      </c>
      <c r="D63" s="10">
        <f>C63-B63</f>
        <v>2.030000000000001</v>
      </c>
      <c r="E63" s="10">
        <v>4.14</v>
      </c>
      <c r="F63" s="10">
        <v>4.05</v>
      </c>
      <c r="G63" s="10">
        <f>F63-E63</f>
        <v>-0.08999999999999986</v>
      </c>
      <c r="H63" s="10">
        <v>2.96</v>
      </c>
      <c r="I63" s="10">
        <v>2.57</v>
      </c>
      <c r="J63" s="10">
        <f>I63-H63</f>
        <v>-0.3900000000000001</v>
      </c>
      <c r="K63" s="10">
        <v>2.89</v>
      </c>
      <c r="L63" s="10">
        <v>2.33</v>
      </c>
      <c r="M63" s="10">
        <f>L63-K63</f>
        <v>-0.56</v>
      </c>
      <c r="N63" s="10">
        <v>3.67</v>
      </c>
      <c r="O63" s="10">
        <v>2.68</v>
      </c>
      <c r="P63" s="10">
        <f>O63-N63</f>
        <v>-0.9899999999999998</v>
      </c>
    </row>
    <row r="64" spans="1:16" ht="15" customHeight="1">
      <c r="A64" s="32" t="s">
        <v>251</v>
      </c>
      <c r="B64" s="10">
        <v>87.63</v>
      </c>
      <c r="C64" s="10">
        <v>88.83</v>
      </c>
      <c r="D64" s="10">
        <f>C64-B64</f>
        <v>1.2000000000000028</v>
      </c>
      <c r="E64" s="10">
        <v>3.9</v>
      </c>
      <c r="F64" s="10">
        <v>4.02</v>
      </c>
      <c r="G64" s="10">
        <f>F64-E64</f>
        <v>0.11999999999999966</v>
      </c>
      <c r="H64" s="10">
        <v>2.76</v>
      </c>
      <c r="I64" s="10">
        <v>2.29</v>
      </c>
      <c r="J64" s="10">
        <f>I64-H64</f>
        <v>-0.46999999999999975</v>
      </c>
      <c r="K64" s="10">
        <v>2.73</v>
      </c>
      <c r="L64" s="10">
        <v>2.03</v>
      </c>
      <c r="M64" s="10">
        <f>L64-K64</f>
        <v>-0.7000000000000002</v>
      </c>
      <c r="N64" s="10">
        <v>2.98</v>
      </c>
      <c r="O64" s="10">
        <v>2.83</v>
      </c>
      <c r="P64" s="10">
        <f>O64-N64</f>
        <v>-0.1499999999999999</v>
      </c>
    </row>
    <row r="65" spans="1:16" ht="15" customHeight="1">
      <c r="A65" s="32" t="s">
        <v>252</v>
      </c>
      <c r="B65" s="10">
        <f>AVERAGE(B53:B64)</f>
        <v>85.96666666666665</v>
      </c>
      <c r="C65" s="10">
        <f aca="true" t="shared" si="18" ref="C65:P65">AVERAGE(C53:C64)</f>
        <v>87.61333333333333</v>
      </c>
      <c r="D65" s="10">
        <f t="shared" si="18"/>
        <v>1.6466666666666658</v>
      </c>
      <c r="E65" s="10">
        <f>AVERAGE(E53:E64)</f>
        <v>4.273333333333333</v>
      </c>
      <c r="F65" s="10">
        <f t="shared" si="18"/>
        <v>4.276666666666666</v>
      </c>
      <c r="G65" s="10">
        <f t="shared" si="18"/>
        <v>0.003333333333333114</v>
      </c>
      <c r="H65" s="10">
        <f>AVERAGE(H53:H64)</f>
        <v>3.103333333333333</v>
      </c>
      <c r="I65" s="10">
        <f t="shared" si="18"/>
        <v>2.6933333333333334</v>
      </c>
      <c r="J65" s="10">
        <f t="shared" si="18"/>
        <v>-0.40999999999999986</v>
      </c>
      <c r="K65" s="10">
        <f>AVERAGE(K53:K64)</f>
        <v>3.0933333333333337</v>
      </c>
      <c r="L65" s="10">
        <f t="shared" si="18"/>
        <v>2.4899999999999998</v>
      </c>
      <c r="M65" s="10">
        <f t="shared" si="18"/>
        <v>-0.6033333333333335</v>
      </c>
      <c r="N65" s="10">
        <f>AVERAGE(N53:N64)</f>
        <v>3.5666666666666664</v>
      </c>
      <c r="O65" s="10">
        <f t="shared" si="18"/>
        <v>2.926666666666667</v>
      </c>
      <c r="P65" s="10">
        <f t="shared" si="18"/>
        <v>-0.6399999999999998</v>
      </c>
    </row>
    <row r="66" spans="3:16" ht="15">
      <c r="C66" s="15"/>
      <c r="D66" s="15"/>
      <c r="E66" s="15"/>
      <c r="F66" s="15"/>
      <c r="G66" s="15"/>
      <c r="L66" s="26"/>
      <c r="M66" s="26"/>
      <c r="N66" s="26"/>
      <c r="P66" s="20"/>
    </row>
  </sheetData>
  <sheetProtection/>
  <mergeCells count="29">
    <mergeCell ref="H2:J2"/>
    <mergeCell ref="E2:G2"/>
    <mergeCell ref="K51:M51"/>
    <mergeCell ref="E18:G18"/>
    <mergeCell ref="B18:D18"/>
    <mergeCell ref="K18:M18"/>
    <mergeCell ref="H34:J34"/>
    <mergeCell ref="K34:M34"/>
    <mergeCell ref="E34:G34"/>
    <mergeCell ref="L66:N66"/>
    <mergeCell ref="B2:D2"/>
    <mergeCell ref="A1:A3"/>
    <mergeCell ref="B1:P1"/>
    <mergeCell ref="K2:M2"/>
    <mergeCell ref="N2:P2"/>
    <mergeCell ref="B17:P17"/>
    <mergeCell ref="A50:A52"/>
    <mergeCell ref="H51:J51"/>
    <mergeCell ref="N34:P34"/>
    <mergeCell ref="N51:P51"/>
    <mergeCell ref="A17:A19"/>
    <mergeCell ref="H18:J18"/>
    <mergeCell ref="N18:P18"/>
    <mergeCell ref="B50:P50"/>
    <mergeCell ref="B51:D51"/>
    <mergeCell ref="A33:A35"/>
    <mergeCell ref="B33:P33"/>
    <mergeCell ref="B34:D34"/>
    <mergeCell ref="E51:G51"/>
  </mergeCells>
  <printOptions horizontalCentered="1" verticalCentered="1"/>
  <pageMargins left="0.3541666666666667" right="0.3541666666666667" top="0.52"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2016-01-20T02:34:28Z</cp:lastPrinted>
  <dcterms:created xsi:type="dcterms:W3CDTF">1998-05-15T08:23:44Z</dcterms:created>
  <dcterms:modified xsi:type="dcterms:W3CDTF">2016-03-22T00:59:11Z</dcterms:modified>
  <cp:category/>
  <cp:version/>
  <cp:contentType/>
  <cp:contentStatus/>
</cp:coreProperties>
</file>