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320" tabRatio="781" firstSheet="1" activeTab="1"/>
  </bookViews>
  <sheets>
    <sheet name="00000000000000" sheetId="1" state="hidden" r:id="rId1"/>
    <sheet name="Toll Income" sheetId="2" r:id="rId2"/>
    <sheet name="Traffic Volume" sheetId="3" r:id="rId3"/>
    <sheet name="Vehicle Composition" sheetId="4" r:id="rId4"/>
  </sheets>
  <definedNames/>
  <calcPr fullCalcOnLoad="1"/>
</workbook>
</file>

<file path=xl/sharedStrings.xml><?xml version="1.0" encoding="utf-8"?>
<sst xmlns="http://schemas.openxmlformats.org/spreadsheetml/2006/main" count="391" uniqueCount="258">
  <si>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</si>
  <si>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</si>
  <si>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</si>
  <si>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</si>
  <si>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</si>
  <si>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</si>
  <si>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</si>
  <si>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</si>
  <si>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</si>
  <si>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</si>
  <si>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</si>
  <si>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</si>
  <si>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</si>
  <si>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</si>
  <si>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</si>
  <si>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</si>
  <si>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</si>
  <si>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</si>
  <si>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</si>
  <si>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</si>
  <si>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</si>
  <si>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</si>
  <si>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</si>
  <si>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</si>
  <si>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</si>
  <si>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</si>
  <si>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</si>
  <si>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</si>
  <si>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</si>
  <si>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</si>
  <si>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</si>
  <si>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</si>
  <si>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</si>
  <si>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</si>
  <si>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</si>
  <si>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</si>
  <si>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</si>
  <si>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</si>
  <si>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</si>
  <si>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</si>
  <si>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</si>
  <si>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</si>
  <si>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</si>
  <si>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</si>
  <si>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</si>
  <si>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</si>
  <si>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</si>
  <si>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</si>
  <si>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</si>
  <si>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</si>
  <si>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</si>
  <si>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</si>
  <si>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</si>
  <si>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</si>
  <si>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</si>
  <si>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</si>
  <si>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</si>
  <si>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</si>
  <si>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</si>
  <si>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</si>
  <si>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</si>
  <si>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</si>
  <si>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</si>
  <si>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</si>
  <si>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</si>
  <si>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</si>
  <si>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</si>
  <si>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</si>
  <si>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</si>
  <si>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</si>
  <si>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</si>
  <si>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</si>
  <si>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</si>
  <si>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</si>
  <si>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</si>
  <si>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</si>
  <si>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</si>
  <si>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</si>
  <si>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</si>
  <si>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</si>
  <si>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</si>
  <si>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</si>
  <si>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</si>
  <si>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</si>
  <si>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</si>
  <si>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</si>
  <si>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</si>
  <si>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</si>
  <si>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</si>
  <si>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</si>
  <si>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</si>
  <si>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</si>
  <si>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</si>
  <si>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</si>
  <si>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</si>
  <si>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</si>
  <si>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</si>
  <si>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</si>
  <si>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</si>
  <si>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</si>
  <si>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</si>
  <si>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</si>
  <si>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</si>
  <si>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</si>
  <si>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</si>
  <si>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</si>
  <si>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</si>
  <si>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</si>
  <si>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</si>
  <si>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</si>
  <si>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</si>
  <si>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</si>
  <si>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</si>
  <si>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</si>
  <si>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</si>
  <si>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</si>
  <si>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</si>
  <si>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</si>
  <si>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</si>
  <si>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</si>
  <si>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</si>
  <si>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</si>
  <si>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</si>
  <si>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</si>
  <si>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</si>
  <si>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</si>
  <si>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</si>
  <si>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</si>
  <si>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</si>
  <si>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</si>
  <si>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</si>
  <si>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</si>
  <si>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</si>
  <si>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</si>
  <si>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</si>
  <si>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</si>
  <si>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</si>
  <si>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</si>
  <si>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</si>
  <si>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</si>
  <si>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</si>
  <si>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</si>
  <si>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</si>
  <si>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</si>
  <si>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</si>
  <si>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</si>
  <si>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</si>
  <si>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</si>
  <si>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</si>
  <si>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</si>
  <si>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</si>
  <si>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</si>
  <si>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</si>
  <si>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</si>
  <si>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</si>
  <si>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</si>
  <si>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</si>
  <si>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</si>
  <si>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</si>
  <si>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</si>
  <si>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</si>
  <si>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</si>
  <si>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</si>
  <si>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</si>
  <si>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</si>
  <si>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</si>
  <si>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</si>
  <si>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</si>
  <si>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</si>
  <si>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</si>
  <si>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</si>
  <si>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</si>
  <si>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</si>
  <si>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</si>
  <si>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</si>
  <si>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</si>
  <si>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</si>
  <si>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</si>
  <si>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</si>
  <si>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</si>
  <si>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(10~15ton]</t>
  </si>
  <si>
    <t>(15+</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</si>
  <si>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</si>
  <si>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</si>
  <si>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</si>
  <si>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</si>
  <si>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</si>
  <si>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</si>
  <si>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</si>
  <si>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</si>
  <si>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</si>
  <si>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</si>
  <si>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</si>
  <si>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</si>
  <si>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</si>
  <si>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</si>
  <si>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</si>
  <si>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</si>
  <si>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</si>
  <si>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</si>
  <si>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</si>
  <si>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</si>
  <si>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</si>
  <si>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</si>
  <si>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</si>
  <si>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</si>
  <si>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</si>
  <si>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</si>
  <si>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</si>
  <si>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Shanghai-Hangzhou-Ningbo Expressway</t>
  </si>
  <si>
    <t>Shanghai-Hangzhou Section</t>
  </si>
  <si>
    <t>Hangzhou-Ningbo Section</t>
  </si>
  <si>
    <t>Hangzhou Section</t>
  </si>
  <si>
    <t>Yuhang Section</t>
  </si>
  <si>
    <t>Jiaxing Section</t>
  </si>
  <si>
    <t>Shangsan Expressway</t>
  </si>
  <si>
    <t>Ningbo-Jinhua Expressway, Jinhua Section</t>
  </si>
  <si>
    <t>Hanghui Expressway</t>
  </si>
  <si>
    <t>Month</t>
  </si>
  <si>
    <t>January</t>
  </si>
  <si>
    <t>February</t>
  </si>
  <si>
    <t>March</t>
  </si>
  <si>
    <t>April</t>
  </si>
  <si>
    <t>May</t>
  </si>
  <si>
    <t>June</t>
  </si>
  <si>
    <t>July</t>
  </si>
  <si>
    <t>August</t>
  </si>
  <si>
    <t>September</t>
  </si>
  <si>
    <t>October</t>
  </si>
  <si>
    <t>November</t>
  </si>
  <si>
    <t>December</t>
  </si>
  <si>
    <t>Average</t>
  </si>
  <si>
    <t>Monthly Average Daily Toll Income ('000RMB)</t>
  </si>
  <si>
    <t>YoY %</t>
  </si>
  <si>
    <t>YoY %</t>
  </si>
  <si>
    <t>Monthly Average Daily Traffic Volume in Full Trips</t>
  </si>
  <si>
    <r>
      <t>（</t>
    </r>
    <r>
      <rPr>
        <sz val="10"/>
        <rFont val="Times New Roman"/>
        <family val="1"/>
      </rPr>
      <t>0~2 ton]</t>
    </r>
  </si>
  <si>
    <r>
      <t>（</t>
    </r>
    <r>
      <rPr>
        <sz val="10"/>
        <rFont val="Times New Roman"/>
        <family val="1"/>
      </rPr>
      <t>2~5 ton]</t>
    </r>
  </si>
  <si>
    <r>
      <t>（</t>
    </r>
    <r>
      <rPr>
        <sz val="10"/>
        <rFont val="Times New Roman"/>
        <family val="1"/>
      </rPr>
      <t>5~10 ton]</t>
    </r>
  </si>
  <si>
    <t>YoY</t>
  </si>
  <si>
    <t>January</t>
  </si>
  <si>
    <t>February</t>
  </si>
  <si>
    <t>March</t>
  </si>
  <si>
    <t>April</t>
  </si>
  <si>
    <t>May</t>
  </si>
  <si>
    <t>June</t>
  </si>
  <si>
    <t>July</t>
  </si>
  <si>
    <t>August</t>
  </si>
  <si>
    <t>September</t>
  </si>
  <si>
    <t>October</t>
  </si>
  <si>
    <t>November</t>
  </si>
  <si>
    <t>December</t>
  </si>
  <si>
    <t>Average</t>
  </si>
  <si>
    <t>Vehicle Make Up on Shangsan Expressway (percentage points)</t>
  </si>
  <si>
    <t>Ningbo-Jinhua Expressway, Jinhua Section</t>
  </si>
  <si>
    <t>Vehicle Make Up on  Shanghai-Hangzhou-Ningbo Expressway (percentage points)</t>
  </si>
  <si>
    <t>Vehicle Make Up on Ningbo-Jinhua Expressway, Jinhua Section (percentage points)</t>
  </si>
  <si>
    <t>Vehicle Make Up on Hanghui Expressway (percentage points)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</si>
</sst>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quot;¥&quot;_-;\-* #,##0&quot;¥&quot;_-;_-* &quot;-&quot;&quot;¥&quot;_-;_-@_-"/>
    <numFmt numFmtId="178" formatCode="0.0"/>
    <numFmt numFmtId="179" formatCode="0.00_ "/>
    <numFmt numFmtId="180" formatCode="0.0%"/>
    <numFmt numFmtId="181" formatCode="0.0000_ "/>
    <numFmt numFmtId="182" formatCode="0.000_ "/>
    <numFmt numFmtId="183" formatCode="0.0_ "/>
    <numFmt numFmtId="184" formatCode="0_ "/>
    <numFmt numFmtId="185" formatCode="0.0_);[Red]\(0.0\)"/>
    <numFmt numFmtId="186" formatCode="0.000_);[Red]\(0.000\)"/>
    <numFmt numFmtId="187" formatCode="0.00_);[Red]\(0.00\)"/>
    <numFmt numFmtId="188" formatCode="0.000"/>
    <numFmt numFmtId="189" formatCode="0.0000"/>
    <numFmt numFmtId="190" formatCode="0_);[Red]\(0\)"/>
  </numFmts>
  <fonts count="47">
    <font>
      <sz val="12"/>
      <name val="宋体"/>
      <family val="0"/>
    </font>
    <font>
      <sz val="12"/>
      <name val="Times New Roman"/>
      <family val="1"/>
    </font>
    <font>
      <sz val="10"/>
      <name val="楷体_GB2312"/>
      <family val="3"/>
    </font>
    <font>
      <u val="single"/>
      <sz val="12"/>
      <color indexed="36"/>
      <name val="宋体"/>
      <family val="0"/>
    </font>
    <font>
      <u val="single"/>
      <sz val="12"/>
      <color indexed="12"/>
      <name val="宋体"/>
      <family val="0"/>
    </font>
    <font>
      <sz val="10"/>
      <name val="宋体"/>
      <family val="0"/>
    </font>
    <font>
      <sz val="11"/>
      <name val="Times New Roman"/>
      <family val="1"/>
    </font>
    <font>
      <sz val="11"/>
      <name val="宋体"/>
      <family val="0"/>
    </font>
    <font>
      <i/>
      <sz val="10"/>
      <name val="Times New Roman"/>
      <family val="1"/>
    </font>
    <font>
      <sz val="10"/>
      <name val="Times New Roman"/>
      <family val="1"/>
    </font>
    <font>
      <sz val="9"/>
      <name val="宋体"/>
      <family val="0"/>
    </font>
    <font>
      <i/>
      <sz val="9"/>
      <name val="Times New Roman"/>
      <family val="1"/>
    </font>
    <font>
      <sz val="9"/>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 fillId="0" borderId="0">
      <alignment/>
      <protection/>
    </xf>
    <xf numFmtId="0" fontId="4"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3"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38">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0" xfId="0" applyFont="1" applyAlignment="1">
      <alignment horizontal="center" vertical="center"/>
    </xf>
    <xf numFmtId="0" fontId="5" fillId="0" borderId="0" xfId="0" applyFont="1" applyAlignment="1">
      <alignment/>
    </xf>
    <xf numFmtId="0" fontId="6" fillId="0" borderId="0" xfId="0" applyFont="1" applyAlignment="1">
      <alignment horizontal="right" vertical="center"/>
    </xf>
    <xf numFmtId="0" fontId="7" fillId="0" borderId="0" xfId="0" applyFont="1" applyAlignment="1">
      <alignment/>
    </xf>
    <xf numFmtId="0" fontId="6" fillId="0" borderId="0" xfId="0" applyFont="1" applyAlignment="1">
      <alignment horizontal="center"/>
    </xf>
    <xf numFmtId="0" fontId="8" fillId="0" borderId="10" xfId="0" applyFont="1" applyBorder="1" applyAlignment="1">
      <alignment horizontal="center" vertical="center"/>
    </xf>
    <xf numFmtId="0" fontId="2" fillId="0" borderId="10" xfId="0" applyFont="1" applyBorder="1" applyAlignment="1">
      <alignment horizontal="center" vertical="center"/>
    </xf>
    <xf numFmtId="2" fontId="9" fillId="0" borderId="10" xfId="0" applyNumberFormat="1" applyFont="1" applyBorder="1" applyAlignment="1">
      <alignment horizontal="right" vertical="center"/>
    </xf>
    <xf numFmtId="2" fontId="9" fillId="0" borderId="0" xfId="0" applyNumberFormat="1" applyFont="1" applyAlignment="1">
      <alignment horizontal="right" vertical="center"/>
    </xf>
    <xf numFmtId="17" fontId="5" fillId="0" borderId="0" xfId="0" applyNumberFormat="1" applyFont="1" applyAlignment="1">
      <alignment/>
    </xf>
    <xf numFmtId="0" fontId="5" fillId="0" borderId="0" xfId="0" applyFont="1" applyAlignment="1">
      <alignment vertical="center"/>
    </xf>
    <xf numFmtId="0" fontId="9" fillId="0" borderId="0" xfId="0" applyFont="1" applyAlignment="1">
      <alignment/>
    </xf>
    <xf numFmtId="2" fontId="9" fillId="0" borderId="0" xfId="0" applyNumberFormat="1" applyFont="1" applyAlignment="1">
      <alignment/>
    </xf>
    <xf numFmtId="0" fontId="11" fillId="0" borderId="10" xfId="0" applyFont="1" applyBorder="1" applyAlignment="1">
      <alignment horizontal="center" vertical="center"/>
    </xf>
    <xf numFmtId="178" fontId="12" fillId="0" borderId="10" xfId="0" applyNumberFormat="1" applyFont="1" applyBorder="1" applyAlignment="1">
      <alignment horizontal="right" vertical="center"/>
    </xf>
    <xf numFmtId="10" fontId="12" fillId="0" borderId="10" xfId="0" applyNumberFormat="1" applyFont="1" applyBorder="1" applyAlignment="1">
      <alignment horizontal="right" vertical="center"/>
    </xf>
    <xf numFmtId="1" fontId="12" fillId="0" borderId="10" xfId="0" applyNumberFormat="1" applyFont="1" applyBorder="1" applyAlignment="1">
      <alignment horizontal="right" vertical="center"/>
    </xf>
    <xf numFmtId="0" fontId="9" fillId="0" borderId="0" xfId="0" applyFont="1" applyAlignment="1">
      <alignment horizontal="right"/>
    </xf>
    <xf numFmtId="0" fontId="0" fillId="0" borderId="0" xfId="0" applyBorder="1" applyAlignment="1">
      <alignment/>
    </xf>
    <xf numFmtId="0" fontId="2" fillId="0" borderId="0" xfId="0" applyFont="1" applyBorder="1" applyAlignment="1">
      <alignment horizontal="center" vertical="center"/>
    </xf>
    <xf numFmtId="2" fontId="9" fillId="0" borderId="0" xfId="0" applyNumberFormat="1" applyFont="1" applyBorder="1" applyAlignment="1">
      <alignment horizontal="right" vertical="center"/>
    </xf>
    <xf numFmtId="2" fontId="0" fillId="0" borderId="0" xfId="0" applyNumberFormat="1" applyBorder="1" applyAlignment="1">
      <alignment/>
    </xf>
    <xf numFmtId="10" fontId="6" fillId="0" borderId="0" xfId="0" applyNumberFormat="1" applyFont="1" applyAlignment="1">
      <alignment horizontal="righ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2" fillId="0" borderId="10" xfId="0" applyFont="1" applyBorder="1" applyAlignment="1">
      <alignment horizontal="center" vertical="center"/>
    </xf>
    <xf numFmtId="14" fontId="9" fillId="0" borderId="17" xfId="0" applyNumberFormat="1" applyFont="1" applyBorder="1" applyAlignment="1">
      <alignment horizont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2"/>
  <sheetViews>
    <sheetView showFormulas="1" zoomScalePageLayoutView="0"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1" hidden="1" customWidth="1"/>
    <col min="4" max="6" width="9.00390625" style="0" hidden="1" customWidth="1"/>
  </cols>
  <sheetData>
    <row r="1" spans="1:3" ht="14.25">
      <c r="B1" t="s">
        <v>53</v>
      </c>
      <c r="C1" s="1" t="s">
        <v>54</v>
      </c>
    </row>
    <row r="2" spans="2:3" ht="14.25">
      <c r="B2" t="s">
        <v>55</v>
      </c>
      <c r="C2" s="1" t="s">
        <v>56</v>
      </c>
    </row>
    <row r="3" spans="2:3" ht="15.75">
      <c r="B3" t="s">
        <v>55</v>
      </c>
      <c r="C3" s="2" t="s">
        <v>57</v>
      </c>
    </row>
    <row r="4" spans="2:3" ht="14.25">
      <c r="B4" t="s">
        <v>55</v>
      </c>
      <c r="C4" s="1" t="s">
        <v>58</v>
      </c>
    </row>
    <row r="5" spans="2:3" ht="14.25">
      <c r="B5" t="s">
        <v>55</v>
      </c>
      <c r="C5" s="1" t="s">
        <v>59</v>
      </c>
    </row>
    <row r="6" spans="2:3" ht="14.25">
      <c r="B6" t="s">
        <v>55</v>
      </c>
      <c r="C6" s="1" t="s">
        <v>60</v>
      </c>
    </row>
    <row r="7" spans="2:3" ht="14.25">
      <c r="B7" t="s">
        <v>55</v>
      </c>
      <c r="C7" s="1" t="s">
        <v>61</v>
      </c>
    </row>
    <row r="8" spans="2:3" ht="14.25">
      <c r="B8" t="s">
        <v>55</v>
      </c>
      <c r="C8" s="1" t="s">
        <v>62</v>
      </c>
    </row>
    <row r="9" spans="2:3" ht="14.25">
      <c r="B9" t="s">
        <v>55</v>
      </c>
      <c r="C9" s="1" t="s">
        <v>63</v>
      </c>
    </row>
    <row r="10" spans="2:3" ht="15.75">
      <c r="B10" t="s">
        <v>55</v>
      </c>
      <c r="C10" s="2" t="s">
        <v>64</v>
      </c>
    </row>
    <row r="11" spans="2:3" ht="15.75">
      <c r="B11" t="s">
        <v>55</v>
      </c>
      <c r="C11" s="2" t="s">
        <v>65</v>
      </c>
    </row>
    <row r="12" spans="2:3" ht="15.75">
      <c r="B12" t="s">
        <v>55</v>
      </c>
      <c r="C12" s="2" t="s">
        <v>66</v>
      </c>
    </row>
    <row r="13" spans="2:3" ht="14.25">
      <c r="B13" t="s">
        <v>67</v>
      </c>
      <c r="C13" s="1" t="s">
        <v>68</v>
      </c>
    </row>
    <row r="14" spans="2:3" ht="15.75">
      <c r="B14" t="s">
        <v>69</v>
      </c>
      <c r="C14" s="2" t="s">
        <v>63</v>
      </c>
    </row>
    <row r="15" spans="2:3" ht="15.75">
      <c r="B15" t="s">
        <v>93</v>
      </c>
      <c r="C15" s="2" t="s">
        <v>94</v>
      </c>
    </row>
    <row r="16" spans="2:3" ht="15.75">
      <c r="B16" t="s">
        <v>95</v>
      </c>
      <c r="C16" s="2" t="s">
        <v>64</v>
      </c>
    </row>
    <row r="17" spans="2:3" ht="15.75">
      <c r="B17" t="s">
        <v>96</v>
      </c>
      <c r="C17" s="2" t="s">
        <v>97</v>
      </c>
    </row>
    <row r="18" spans="2:3" ht="15.75">
      <c r="B18" t="s">
        <v>98</v>
      </c>
      <c r="C18" s="2" t="s">
        <v>99</v>
      </c>
    </row>
    <row r="19" spans="2:3" ht="15.75">
      <c r="B19" t="s">
        <v>7</v>
      </c>
      <c r="C19" s="2" t="s">
        <v>63</v>
      </c>
    </row>
    <row r="20" spans="2:3" ht="15.75">
      <c r="B20" t="s">
        <v>8</v>
      </c>
      <c r="C20" s="2" t="s">
        <v>94</v>
      </c>
    </row>
    <row r="21" spans="2:3" ht="14.25">
      <c r="B21" t="s">
        <v>9</v>
      </c>
      <c r="C21" s="1" t="s">
        <v>10</v>
      </c>
    </row>
    <row r="22" spans="2:3" ht="14.25">
      <c r="B22" t="s">
        <v>11</v>
      </c>
      <c r="C22" s="1" t="s">
        <v>12</v>
      </c>
    </row>
    <row r="23" spans="2:3" ht="15.75">
      <c r="B23" t="s">
        <v>37</v>
      </c>
      <c r="C23" s="2" t="s">
        <v>38</v>
      </c>
    </row>
    <row r="24" spans="2:3" ht="15.75">
      <c r="B24" t="s">
        <v>39</v>
      </c>
      <c r="C24" s="2" t="s">
        <v>40</v>
      </c>
    </row>
    <row r="25" spans="2:3" ht="14.25">
      <c r="B25" t="s">
        <v>41</v>
      </c>
      <c r="C25" s="1" t="s">
        <v>42</v>
      </c>
    </row>
    <row r="26" spans="2:3" ht="15.75">
      <c r="B26" t="s">
        <v>43</v>
      </c>
      <c r="C26" s="2" t="s">
        <v>44</v>
      </c>
    </row>
    <row r="27" spans="2:3" ht="15.75">
      <c r="B27" t="s">
        <v>21</v>
      </c>
      <c r="C27" s="2" t="s">
        <v>22</v>
      </c>
    </row>
    <row r="28" spans="2:3" ht="15.75">
      <c r="B28" t="s">
        <v>23</v>
      </c>
      <c r="C28" s="2" t="s">
        <v>24</v>
      </c>
    </row>
    <row r="29" spans="2:3" ht="15.75">
      <c r="B29" t="s">
        <v>25</v>
      </c>
      <c r="C29" s="2" t="s">
        <v>26</v>
      </c>
    </row>
    <row r="30" spans="2:3" ht="15.75">
      <c r="B30" t="s">
        <v>27</v>
      </c>
      <c r="C30" s="2" t="s">
        <v>28</v>
      </c>
    </row>
    <row r="31" spans="2:3" ht="15.75">
      <c r="B31" t="s">
        <v>116</v>
      </c>
      <c r="C31" s="2" t="s">
        <v>117</v>
      </c>
    </row>
    <row r="32" spans="2:3" ht="15.75">
      <c r="B32" t="s">
        <v>118</v>
      </c>
      <c r="C32" s="2" t="s">
        <v>119</v>
      </c>
    </row>
    <row r="33" spans="2:3" ht="15.75">
      <c r="B33" t="s">
        <v>120</v>
      </c>
      <c r="C33" s="2" t="s">
        <v>121</v>
      </c>
    </row>
    <row r="34" spans="2:3" ht="15.75">
      <c r="B34" t="s">
        <v>122</v>
      </c>
      <c r="C34" s="2" t="s">
        <v>123</v>
      </c>
    </row>
    <row r="35" spans="2:3" ht="14.25">
      <c r="B35" t="s">
        <v>0</v>
      </c>
      <c r="C35" s="1" t="s">
        <v>94</v>
      </c>
    </row>
    <row r="36" spans="2:3" ht="15.75">
      <c r="B36" t="s">
        <v>1</v>
      </c>
      <c r="C36" s="2" t="s">
        <v>2</v>
      </c>
    </row>
    <row r="37" spans="2:3" ht="14.25">
      <c r="B37" t="s">
        <v>3</v>
      </c>
      <c r="C37" s="1" t="s">
        <v>4</v>
      </c>
    </row>
    <row r="38" spans="2:3" ht="14.25">
      <c r="B38" t="s">
        <v>5</v>
      </c>
      <c r="C38" s="1" t="s">
        <v>6</v>
      </c>
    </row>
    <row r="39" spans="2:3" ht="14.25">
      <c r="B39" t="s">
        <v>77</v>
      </c>
      <c r="C39" s="1" t="s">
        <v>78</v>
      </c>
    </row>
    <row r="40" spans="2:3" ht="14.25">
      <c r="B40" t="s">
        <v>79</v>
      </c>
      <c r="C40" s="1" t="s">
        <v>80</v>
      </c>
    </row>
    <row r="41" spans="2:3" ht="14.25">
      <c r="B41" t="s">
        <v>81</v>
      </c>
      <c r="C41" s="1" t="s">
        <v>82</v>
      </c>
    </row>
    <row r="42" spans="2:3" ht="14.25">
      <c r="B42" t="s">
        <v>83</v>
      </c>
      <c r="C42" s="1" t="s">
        <v>84</v>
      </c>
    </row>
    <row r="43" spans="2:3" ht="15.75">
      <c r="B43" t="s">
        <v>13</v>
      </c>
      <c r="C43" s="2" t="s">
        <v>14</v>
      </c>
    </row>
    <row r="44" spans="2:3" ht="15.75">
      <c r="B44" t="s">
        <v>15</v>
      </c>
      <c r="C44" s="2" t="s">
        <v>16</v>
      </c>
    </row>
    <row r="45" spans="2:3" ht="15.75">
      <c r="B45" t="s">
        <v>17</v>
      </c>
      <c r="C45" s="2" t="s">
        <v>18</v>
      </c>
    </row>
    <row r="46" spans="2:3" ht="14.25">
      <c r="B46" t="s">
        <v>19</v>
      </c>
      <c r="C46" s="1" t="s">
        <v>20</v>
      </c>
    </row>
    <row r="47" spans="2:3" ht="14.25">
      <c r="B47" t="s">
        <v>140</v>
      </c>
      <c r="C47" s="1" t="s">
        <v>141</v>
      </c>
    </row>
    <row r="48" spans="2:3" ht="14.25">
      <c r="B48" t="s">
        <v>142</v>
      </c>
      <c r="C48" s="1" t="s">
        <v>143</v>
      </c>
    </row>
    <row r="49" spans="2:3" ht="14.25">
      <c r="B49" t="s">
        <v>144</v>
      </c>
      <c r="C49" s="1" t="s">
        <v>145</v>
      </c>
    </row>
    <row r="50" spans="2:3" ht="14.25">
      <c r="B50" t="s">
        <v>146</v>
      </c>
      <c r="C50" s="1" t="s">
        <v>147</v>
      </c>
    </row>
    <row r="51" spans="2:3" ht="15.75">
      <c r="B51" t="s">
        <v>29</v>
      </c>
      <c r="C51" s="2" t="s">
        <v>30</v>
      </c>
    </row>
    <row r="52" spans="2:3" ht="15.75">
      <c r="B52" t="s">
        <v>31</v>
      </c>
      <c r="C52" s="1" t="s">
        <v>32</v>
      </c>
    </row>
    <row r="53" spans="2:3" ht="15.75">
      <c r="B53" t="s">
        <v>33</v>
      </c>
      <c r="C53" s="2" t="s">
        <v>34</v>
      </c>
    </row>
    <row r="54" spans="2:3" ht="15.75">
      <c r="B54" t="s">
        <v>35</v>
      </c>
      <c r="C54" s="2" t="s">
        <v>36</v>
      </c>
    </row>
    <row r="55" spans="2:3" ht="15.75">
      <c r="B55" t="s">
        <v>104</v>
      </c>
      <c r="C55" s="2" t="s">
        <v>105</v>
      </c>
    </row>
    <row r="56" spans="2:3" ht="15.75">
      <c r="B56" t="s">
        <v>106</v>
      </c>
      <c r="C56" s="2" t="s">
        <v>107</v>
      </c>
    </row>
    <row r="57" spans="2:3" ht="15.75">
      <c r="B57" t="s">
        <v>108</v>
      </c>
      <c r="C57" s="2" t="s">
        <v>109</v>
      </c>
    </row>
    <row r="58" spans="2:3" ht="15.75">
      <c r="B58" t="s">
        <v>110</v>
      </c>
      <c r="C58" s="2" t="s">
        <v>111</v>
      </c>
    </row>
    <row r="59" spans="2:3" ht="15.75">
      <c r="B59" t="s">
        <v>45</v>
      </c>
      <c r="C59" s="2" t="s">
        <v>46</v>
      </c>
    </row>
    <row r="60" spans="2:3" ht="15.75">
      <c r="B60" t="s">
        <v>47</v>
      </c>
      <c r="C60" s="2" t="s">
        <v>48</v>
      </c>
    </row>
    <row r="61" spans="2:3" ht="15.75">
      <c r="B61" t="s">
        <v>49</v>
      </c>
      <c r="C61" s="2" t="s">
        <v>50</v>
      </c>
    </row>
    <row r="62" spans="2:3" ht="15.75">
      <c r="B62" t="s">
        <v>51</v>
      </c>
      <c r="C62" s="2" t="s">
        <v>52</v>
      </c>
    </row>
    <row r="63" spans="2:3" ht="14.25">
      <c r="B63" t="s">
        <v>160</v>
      </c>
      <c r="C63" s="1" t="s">
        <v>161</v>
      </c>
    </row>
    <row r="64" spans="2:3" ht="14.25">
      <c r="B64" t="s">
        <v>162</v>
      </c>
      <c r="C64" s="1" t="s">
        <v>163</v>
      </c>
    </row>
    <row r="65" spans="2:3" ht="14.25">
      <c r="B65" t="s">
        <v>164</v>
      </c>
      <c r="C65" s="1" t="s">
        <v>165</v>
      </c>
    </row>
    <row r="66" spans="2:3" ht="14.25">
      <c r="B66" t="s">
        <v>166</v>
      </c>
      <c r="C66" s="1" t="s">
        <v>167</v>
      </c>
    </row>
    <row r="67" spans="2:3" ht="14.25">
      <c r="B67" t="s">
        <v>70</v>
      </c>
      <c r="C67" s="1" t="s">
        <v>63</v>
      </c>
    </row>
    <row r="68" spans="2:3" ht="15.75">
      <c r="B68" t="s">
        <v>71</v>
      </c>
      <c r="C68" s="2" t="s">
        <v>72</v>
      </c>
    </row>
    <row r="69" spans="2:3" ht="15.75">
      <c r="B69" t="s">
        <v>73</v>
      </c>
      <c r="C69" s="2" t="s">
        <v>74</v>
      </c>
    </row>
    <row r="70" spans="2:3" ht="15.75">
      <c r="B70" t="s">
        <v>75</v>
      </c>
      <c r="C70" s="2" t="s">
        <v>76</v>
      </c>
    </row>
    <row r="71" spans="2:3" ht="15.75">
      <c r="B71" t="s">
        <v>128</v>
      </c>
      <c r="C71" s="2" t="s">
        <v>129</v>
      </c>
    </row>
    <row r="72" spans="2:3" ht="15.75">
      <c r="B72" t="s">
        <v>130</v>
      </c>
      <c r="C72" s="2" t="s">
        <v>131</v>
      </c>
    </row>
    <row r="73" spans="2:3" ht="15.75">
      <c r="B73" t="s">
        <v>132</v>
      </c>
      <c r="C73" s="2" t="s">
        <v>133</v>
      </c>
    </row>
    <row r="74" spans="2:3" ht="14.25">
      <c r="B74" t="s">
        <v>134</v>
      </c>
      <c r="C74" s="1" t="s">
        <v>135</v>
      </c>
    </row>
    <row r="75" spans="2:3" ht="15.75">
      <c r="B75" t="s">
        <v>86</v>
      </c>
      <c r="C75" s="2" t="s">
        <v>87</v>
      </c>
    </row>
    <row r="76" spans="2:3" ht="15.75">
      <c r="B76" t="s">
        <v>88</v>
      </c>
      <c r="C76" s="2" t="s">
        <v>89</v>
      </c>
    </row>
    <row r="77" spans="2:3" ht="14.25">
      <c r="B77" t="s">
        <v>90</v>
      </c>
      <c r="C77" s="1" t="s">
        <v>91</v>
      </c>
    </row>
    <row r="78" spans="2:3" ht="15.75">
      <c r="B78" t="s">
        <v>92</v>
      </c>
      <c r="C78" s="2" t="s">
        <v>109</v>
      </c>
    </row>
    <row r="79" spans="2:3" ht="15.75">
      <c r="B79" t="s">
        <v>182</v>
      </c>
      <c r="C79" s="2" t="s">
        <v>111</v>
      </c>
    </row>
    <row r="80" spans="2:3" ht="14.25">
      <c r="B80" t="s">
        <v>183</v>
      </c>
      <c r="C80" s="1" t="s">
        <v>184</v>
      </c>
    </row>
    <row r="81" spans="2:3" ht="15.75">
      <c r="B81" t="s">
        <v>185</v>
      </c>
      <c r="C81" s="2" t="s">
        <v>186</v>
      </c>
    </row>
    <row r="82" spans="2:3" ht="14.25">
      <c r="B82" t="s">
        <v>187</v>
      </c>
      <c r="C82" s="1" t="s">
        <v>188</v>
      </c>
    </row>
    <row r="83" ht="14.25">
      <c r="B83" t="s">
        <v>100</v>
      </c>
    </row>
    <row r="84" ht="14.25">
      <c r="B84" t="s">
        <v>101</v>
      </c>
    </row>
    <row r="85" ht="14.25">
      <c r="B85" t="s">
        <v>102</v>
      </c>
    </row>
    <row r="86" ht="14.25">
      <c r="B86" t="s">
        <v>103</v>
      </c>
    </row>
    <row r="87" ht="14.25">
      <c r="B87" t="s">
        <v>152</v>
      </c>
    </row>
    <row r="88" ht="14.25">
      <c r="B88" t="s">
        <v>153</v>
      </c>
    </row>
    <row r="89" ht="14.25">
      <c r="B89" t="s">
        <v>154</v>
      </c>
    </row>
    <row r="90" ht="14.25">
      <c r="B90" t="s">
        <v>155</v>
      </c>
    </row>
    <row r="91" ht="14.25">
      <c r="B91" t="s">
        <v>112</v>
      </c>
    </row>
    <row r="92" ht="14.25">
      <c r="B92" t="s">
        <v>113</v>
      </c>
    </row>
    <row r="93" ht="14.25">
      <c r="B93" t="s">
        <v>114</v>
      </c>
    </row>
    <row r="94" ht="14.25">
      <c r="B94" t="s">
        <v>115</v>
      </c>
    </row>
    <row r="95" ht="14.25">
      <c r="B95" t="s">
        <v>201</v>
      </c>
    </row>
    <row r="96" ht="14.25">
      <c r="B96" t="s">
        <v>202</v>
      </c>
    </row>
    <row r="97" ht="14.25">
      <c r="B97" t="s">
        <v>203</v>
      </c>
    </row>
    <row r="98" ht="14.25">
      <c r="B98" t="s">
        <v>204</v>
      </c>
    </row>
    <row r="99" ht="14.25">
      <c r="B99" t="s">
        <v>124</v>
      </c>
    </row>
    <row r="100" ht="14.25">
      <c r="B100" t="s">
        <v>125</v>
      </c>
    </row>
    <row r="101" ht="14.25">
      <c r="B101" t="s">
        <v>126</v>
      </c>
    </row>
    <row r="102" ht="14.25">
      <c r="B102" t="s">
        <v>127</v>
      </c>
    </row>
    <row r="103" ht="14.25">
      <c r="B103" t="s">
        <v>172</v>
      </c>
    </row>
    <row r="104" ht="14.25">
      <c r="B104" t="s">
        <v>173</v>
      </c>
    </row>
    <row r="105" ht="14.25">
      <c r="B105" t="s">
        <v>174</v>
      </c>
    </row>
    <row r="106" ht="14.25">
      <c r="B106" t="s">
        <v>175</v>
      </c>
    </row>
    <row r="107" ht="14.25">
      <c r="B107" t="s">
        <v>136</v>
      </c>
    </row>
    <row r="108" ht="14.25">
      <c r="B108" t="s">
        <v>137</v>
      </c>
    </row>
    <row r="109" ht="14.25">
      <c r="B109" t="s">
        <v>138</v>
      </c>
    </row>
    <row r="110" ht="14.25">
      <c r="B110" t="s">
        <v>139</v>
      </c>
    </row>
    <row r="111" ht="14.25">
      <c r="B111" t="s">
        <v>205</v>
      </c>
    </row>
    <row r="112" ht="14.25">
      <c r="B112" t="s">
        <v>206</v>
      </c>
    </row>
    <row r="113" ht="14.25">
      <c r="B113" t="s">
        <v>207</v>
      </c>
    </row>
    <row r="114" ht="14.25">
      <c r="B114" t="s">
        <v>208</v>
      </c>
    </row>
    <row r="115" ht="14.25">
      <c r="B115" t="s">
        <v>148</v>
      </c>
    </row>
    <row r="116" ht="14.25">
      <c r="B116" t="s">
        <v>149</v>
      </c>
    </row>
    <row r="117" ht="14.25">
      <c r="B117" t="s">
        <v>150</v>
      </c>
    </row>
    <row r="118" ht="14.25">
      <c r="B118" t="s">
        <v>151</v>
      </c>
    </row>
    <row r="119" ht="14.25">
      <c r="B119" t="s">
        <v>193</v>
      </c>
    </row>
    <row r="120" ht="14.25">
      <c r="B120" t="s">
        <v>194</v>
      </c>
    </row>
    <row r="121" ht="14.25">
      <c r="B121" t="s">
        <v>195</v>
      </c>
    </row>
    <row r="122" ht="14.25">
      <c r="B122" t="s">
        <v>196</v>
      </c>
    </row>
    <row r="123" ht="14.25">
      <c r="B123" t="s">
        <v>156</v>
      </c>
    </row>
    <row r="124" ht="14.25">
      <c r="B124" t="s">
        <v>157</v>
      </c>
    </row>
    <row r="125" ht="14.25">
      <c r="B125" t="s">
        <v>158</v>
      </c>
    </row>
    <row r="126" ht="14.25">
      <c r="B126" t="s">
        <v>159</v>
      </c>
    </row>
    <row r="127" ht="14.25">
      <c r="B127" t="s">
        <v>189</v>
      </c>
    </row>
    <row r="128" ht="14.25">
      <c r="B128" t="s">
        <v>190</v>
      </c>
    </row>
    <row r="129" ht="14.25">
      <c r="B129" t="s">
        <v>191</v>
      </c>
    </row>
    <row r="130" ht="14.25">
      <c r="B130" t="s">
        <v>192</v>
      </c>
    </row>
    <row r="131" ht="14.25">
      <c r="B131" t="s">
        <v>168</v>
      </c>
    </row>
    <row r="132" ht="14.25">
      <c r="B132" t="s">
        <v>169</v>
      </c>
    </row>
    <row r="133" ht="14.25">
      <c r="B133" t="s">
        <v>170</v>
      </c>
    </row>
    <row r="134" ht="14.25">
      <c r="B134" t="s">
        <v>171</v>
      </c>
    </row>
    <row r="135" ht="14.25">
      <c r="B135" t="s">
        <v>197</v>
      </c>
    </row>
    <row r="136" ht="14.25">
      <c r="B136" t="s">
        <v>198</v>
      </c>
    </row>
    <row r="137" ht="14.25">
      <c r="B137" t="s">
        <v>199</v>
      </c>
    </row>
    <row r="138" ht="14.25">
      <c r="B138" t="s">
        <v>200</v>
      </c>
    </row>
    <row r="139" ht="14.25">
      <c r="B139" t="s">
        <v>176</v>
      </c>
    </row>
    <row r="140" ht="14.25">
      <c r="B140" t="s">
        <v>177</v>
      </c>
    </row>
    <row r="141" ht="14.25">
      <c r="B141" t="s">
        <v>178</v>
      </c>
    </row>
    <row r="142" ht="14.25">
      <c r="B142" t="s">
        <v>179</v>
      </c>
    </row>
  </sheetData>
  <sheetProtection/>
  <printOptions/>
  <pageMargins left="0.75" right="0.75" top="1" bottom="1" header="0.5" footer="0.5"/>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I32"/>
  <sheetViews>
    <sheetView tabSelected="1" zoomScale="120" zoomScaleNormal="120" zoomScalePageLayoutView="0" workbookViewId="0" topLeftCell="A1">
      <selection activeCell="AB16" sqref="AB16"/>
    </sheetView>
  </sheetViews>
  <sheetFormatPr defaultColWidth="9.00390625" defaultRowHeight="14.25"/>
  <cols>
    <col min="1" max="1" width="8.375" style="3" customWidth="1"/>
    <col min="2" max="2" width="5.125" style="3" customWidth="1"/>
    <col min="3" max="3" width="5.625" style="3" customWidth="1"/>
    <col min="4" max="4" width="5.75390625" style="3" customWidth="1"/>
    <col min="5" max="6" width="5.125" style="3" customWidth="1"/>
    <col min="7" max="7" width="5.75390625" style="3" customWidth="1"/>
    <col min="8" max="9" width="5.125" style="4" customWidth="1"/>
    <col min="10" max="10" width="5.75390625" style="4" customWidth="1"/>
    <col min="11" max="12" width="5.125" style="4" customWidth="1"/>
    <col min="13" max="13" width="5.75390625" style="4" customWidth="1"/>
    <col min="14" max="15" width="5.125" style="4" customWidth="1"/>
    <col min="16" max="16" width="5.875" style="4" customWidth="1"/>
    <col min="17" max="18" width="5.125" style="4" customWidth="1"/>
    <col min="19" max="19" width="5.75390625" style="4" customWidth="1"/>
    <col min="20" max="21" width="5.125" style="4" customWidth="1"/>
    <col min="22" max="25" width="5.875" style="4" customWidth="1"/>
    <col min="26" max="27" width="5.125" style="5" customWidth="1"/>
    <col min="28" max="28" width="5.75390625" style="5" customWidth="1"/>
    <col min="29" max="29" width="6.25390625" style="5" customWidth="1"/>
    <col min="30" max="35" width="7.625" style="5" customWidth="1"/>
    <col min="36" max="43" width="7.625" style="6" customWidth="1"/>
    <col min="44" max="44" width="6.625" style="6" hidden="1" customWidth="1"/>
    <col min="45" max="51" width="6.625" style="6" customWidth="1"/>
    <col min="52" max="52" width="9.00390625" style="6" bestFit="1" customWidth="1"/>
    <col min="53" max="16384" width="9.00390625" style="6" customWidth="1"/>
  </cols>
  <sheetData>
    <row r="1" spans="1:28" ht="24.75" customHeight="1">
      <c r="A1" s="28" t="s">
        <v>232</v>
      </c>
      <c r="B1" s="31"/>
      <c r="C1" s="31"/>
      <c r="D1" s="31"/>
      <c r="E1" s="31"/>
      <c r="F1" s="31"/>
      <c r="G1" s="31"/>
      <c r="H1" s="31"/>
      <c r="I1" s="31"/>
      <c r="J1" s="31"/>
      <c r="K1" s="31"/>
      <c r="L1" s="31"/>
      <c r="M1" s="31"/>
      <c r="N1" s="31"/>
      <c r="O1" s="31"/>
      <c r="P1" s="31"/>
      <c r="Q1" s="31"/>
      <c r="R1" s="31"/>
      <c r="S1" s="31"/>
      <c r="T1" s="31"/>
      <c r="U1" s="31"/>
      <c r="V1" s="31"/>
      <c r="W1" s="31"/>
      <c r="X1" s="31"/>
      <c r="Y1" s="31"/>
      <c r="Z1" s="31"/>
      <c r="AA1" s="31"/>
      <c r="AB1" s="31"/>
    </row>
    <row r="2" spans="1:28" s="7" customFormat="1" ht="36" customHeight="1">
      <c r="A2" s="32" t="s">
        <v>218</v>
      </c>
      <c r="B2" s="28" t="s">
        <v>209</v>
      </c>
      <c r="C2" s="29"/>
      <c r="D2" s="30"/>
      <c r="E2" s="28" t="s">
        <v>210</v>
      </c>
      <c r="F2" s="29"/>
      <c r="G2" s="30"/>
      <c r="H2" s="28" t="s">
        <v>211</v>
      </c>
      <c r="I2" s="29"/>
      <c r="J2" s="30"/>
      <c r="K2" s="28" t="s">
        <v>212</v>
      </c>
      <c r="L2" s="29"/>
      <c r="M2" s="30"/>
      <c r="N2" s="28" t="s">
        <v>213</v>
      </c>
      <c r="O2" s="29"/>
      <c r="P2" s="30"/>
      <c r="Q2" s="28" t="s">
        <v>214</v>
      </c>
      <c r="R2" s="29"/>
      <c r="S2" s="30"/>
      <c r="T2" s="28" t="s">
        <v>215</v>
      </c>
      <c r="U2" s="29"/>
      <c r="V2" s="30"/>
      <c r="W2" s="28" t="s">
        <v>216</v>
      </c>
      <c r="X2" s="29"/>
      <c r="Y2" s="30"/>
      <c r="Z2" s="28" t="s">
        <v>217</v>
      </c>
      <c r="AA2" s="29"/>
      <c r="AB2" s="30"/>
    </row>
    <row r="3" spans="1:28" s="7" customFormat="1" ht="24.75" customHeight="1">
      <c r="A3" s="33"/>
      <c r="B3" s="16">
        <v>2015</v>
      </c>
      <c r="C3" s="16">
        <v>2016</v>
      </c>
      <c r="D3" s="27" t="s">
        <v>233</v>
      </c>
      <c r="E3" s="16">
        <v>2015</v>
      </c>
      <c r="F3" s="16">
        <v>2016</v>
      </c>
      <c r="G3" s="27" t="s">
        <v>233</v>
      </c>
      <c r="H3" s="16">
        <v>2015</v>
      </c>
      <c r="I3" s="16">
        <v>2016</v>
      </c>
      <c r="J3" s="27" t="s">
        <v>233</v>
      </c>
      <c r="K3" s="16">
        <v>2015</v>
      </c>
      <c r="L3" s="16">
        <v>2016</v>
      </c>
      <c r="M3" s="27" t="s">
        <v>233</v>
      </c>
      <c r="N3" s="16">
        <v>2015</v>
      </c>
      <c r="O3" s="16">
        <v>2016</v>
      </c>
      <c r="P3" s="27" t="s">
        <v>233</v>
      </c>
      <c r="Q3" s="16">
        <v>2015</v>
      </c>
      <c r="R3" s="16">
        <v>2016</v>
      </c>
      <c r="S3" s="27" t="s">
        <v>233</v>
      </c>
      <c r="T3" s="16">
        <v>2015</v>
      </c>
      <c r="U3" s="16">
        <v>2016</v>
      </c>
      <c r="V3" s="27" t="s">
        <v>233</v>
      </c>
      <c r="W3" s="16">
        <v>2015</v>
      </c>
      <c r="X3" s="16">
        <v>2016</v>
      </c>
      <c r="Y3" s="27" t="s">
        <v>233</v>
      </c>
      <c r="Z3" s="16">
        <v>2015</v>
      </c>
      <c r="AA3" s="16">
        <v>2016</v>
      </c>
      <c r="AB3" s="27" t="s">
        <v>234</v>
      </c>
    </row>
    <row r="4" spans="1:35" ht="24.75" customHeight="1">
      <c r="A4" s="27" t="s">
        <v>219</v>
      </c>
      <c r="B4" s="17">
        <v>8715.8</v>
      </c>
      <c r="C4" s="17">
        <v>9505.1</v>
      </c>
      <c r="D4" s="18">
        <f aca="true" t="shared" si="0" ref="D4:D15">C4/B4-1</f>
        <v>0.09055967323710967</v>
      </c>
      <c r="E4" s="17">
        <v>3378.8</v>
      </c>
      <c r="F4" s="17">
        <v>3780</v>
      </c>
      <c r="G4" s="18">
        <f aca="true" t="shared" si="1" ref="G4:G15">F4/E4-1</f>
        <v>0.11874038120042618</v>
      </c>
      <c r="H4" s="17">
        <v>5337</v>
      </c>
      <c r="I4" s="17">
        <v>5725.1</v>
      </c>
      <c r="J4" s="18">
        <f aca="true" t="shared" si="2" ref="J4:J15">I4/H4-1</f>
        <v>0.07271875585534948</v>
      </c>
      <c r="K4" s="17">
        <v>103</v>
      </c>
      <c r="L4" s="17">
        <v>113.6</v>
      </c>
      <c r="M4" s="18">
        <f aca="true" t="shared" si="3" ref="M4:M15">L4/K4-1</f>
        <v>0.1029126213592233</v>
      </c>
      <c r="N4" s="17">
        <v>242.3</v>
      </c>
      <c r="O4" s="17">
        <v>288.4</v>
      </c>
      <c r="P4" s="18">
        <f aca="true" t="shared" si="4" ref="P4:P15">O4/N4-1</f>
        <v>0.19026000825423006</v>
      </c>
      <c r="Q4" s="17">
        <v>3033.4</v>
      </c>
      <c r="R4" s="17">
        <v>3378</v>
      </c>
      <c r="S4" s="18">
        <f aca="true" t="shared" si="5" ref="S4:S15">R4/Q4-1</f>
        <v>0.11360189885936567</v>
      </c>
      <c r="T4" s="17">
        <v>2877.6</v>
      </c>
      <c r="U4" s="17">
        <v>3060</v>
      </c>
      <c r="V4" s="18">
        <f aca="true" t="shared" si="6" ref="V4:V15">U4/T4-1</f>
        <v>0.06338615512927448</v>
      </c>
      <c r="W4" s="17">
        <v>910</v>
      </c>
      <c r="X4" s="17">
        <v>1010</v>
      </c>
      <c r="Y4" s="18">
        <f aca="true" t="shared" si="7" ref="Y4:Y15">X4/W4-1</f>
        <v>0.10989010989010994</v>
      </c>
      <c r="Z4" s="17">
        <v>1175.4354838709678</v>
      </c>
      <c r="AA4" s="17">
        <v>1298.5</v>
      </c>
      <c r="AB4" s="18">
        <f aca="true" t="shared" si="8" ref="AB4:AB15">AA4/Z4-1</f>
        <v>0.10469695514359811</v>
      </c>
      <c r="AF4" s="6"/>
      <c r="AG4" s="6"/>
      <c r="AH4" s="6"/>
      <c r="AI4" s="6"/>
    </row>
    <row r="5" spans="1:35" ht="24.75" customHeight="1">
      <c r="A5" s="27" t="s">
        <v>220</v>
      </c>
      <c r="B5" s="17">
        <v>6630.6</v>
      </c>
      <c r="C5" s="17">
        <v>6840.2</v>
      </c>
      <c r="D5" s="18">
        <f t="shared" si="0"/>
        <v>0.03161101559436541</v>
      </c>
      <c r="E5" s="17">
        <v>2518.4</v>
      </c>
      <c r="F5" s="17">
        <v>2631.4</v>
      </c>
      <c r="G5" s="18">
        <f t="shared" si="1"/>
        <v>0.04486975857687425</v>
      </c>
      <c r="H5" s="17">
        <v>4112.2</v>
      </c>
      <c r="I5" s="17">
        <v>4208.8</v>
      </c>
      <c r="J5" s="18">
        <f t="shared" si="2"/>
        <v>0.023491075336802725</v>
      </c>
      <c r="K5" s="17">
        <v>82.6</v>
      </c>
      <c r="L5" s="17">
        <v>89.2</v>
      </c>
      <c r="M5" s="18">
        <f t="shared" si="3"/>
        <v>0.07990314769975804</v>
      </c>
      <c r="N5" s="17">
        <v>193.2</v>
      </c>
      <c r="O5" s="17">
        <v>216.9</v>
      </c>
      <c r="P5" s="18">
        <f t="shared" si="4"/>
        <v>0.12267080745341619</v>
      </c>
      <c r="Q5" s="17">
        <v>2242.7</v>
      </c>
      <c r="R5" s="17">
        <v>2325.3</v>
      </c>
      <c r="S5" s="18">
        <f t="shared" si="5"/>
        <v>0.03683060596602328</v>
      </c>
      <c r="T5" s="17">
        <v>2216.4</v>
      </c>
      <c r="U5" s="17">
        <v>2451</v>
      </c>
      <c r="V5" s="18">
        <f t="shared" si="6"/>
        <v>0.10584731997834318</v>
      </c>
      <c r="W5" s="17">
        <v>738.3</v>
      </c>
      <c r="X5" s="17">
        <v>711.3</v>
      </c>
      <c r="Y5" s="18">
        <f t="shared" si="7"/>
        <v>-0.03657049979683058</v>
      </c>
      <c r="Z5" s="17">
        <v>1359.9892857142856</v>
      </c>
      <c r="AA5" s="17">
        <v>1433.9</v>
      </c>
      <c r="AB5" s="18">
        <f t="shared" si="8"/>
        <v>0.05434654159565344</v>
      </c>
      <c r="AF5" s="6"/>
      <c r="AG5" s="6"/>
      <c r="AH5" s="6"/>
      <c r="AI5" s="6"/>
    </row>
    <row r="6" spans="1:35" ht="24.75" customHeight="1">
      <c r="A6" s="27" t="s">
        <v>221</v>
      </c>
      <c r="B6" s="17">
        <v>8911.2</v>
      </c>
      <c r="C6" s="17">
        <v>10297.6</v>
      </c>
      <c r="D6" s="18">
        <f t="shared" si="0"/>
        <v>0.1555794954663794</v>
      </c>
      <c r="E6" s="17">
        <v>3456</v>
      </c>
      <c r="F6" s="17">
        <v>4149.9</v>
      </c>
      <c r="G6" s="18">
        <f t="shared" si="1"/>
        <v>0.2007812499999999</v>
      </c>
      <c r="H6" s="17">
        <v>5455.2</v>
      </c>
      <c r="I6" s="17">
        <v>6147.7</v>
      </c>
      <c r="J6" s="18">
        <f t="shared" si="2"/>
        <v>0.12694310016131394</v>
      </c>
      <c r="K6" s="17">
        <v>108.1</v>
      </c>
      <c r="L6" s="17">
        <v>129.8</v>
      </c>
      <c r="M6" s="18">
        <f t="shared" si="3"/>
        <v>0.20074005550416296</v>
      </c>
      <c r="N6" s="17">
        <v>259.1</v>
      </c>
      <c r="O6" s="17">
        <v>334.7</v>
      </c>
      <c r="P6" s="18">
        <f t="shared" si="4"/>
        <v>0.29177923581628695</v>
      </c>
      <c r="Q6" s="17">
        <v>3088.9</v>
      </c>
      <c r="R6" s="17">
        <v>3685.3</v>
      </c>
      <c r="S6" s="18">
        <f t="shared" si="5"/>
        <v>0.19307844216387715</v>
      </c>
      <c r="T6" s="17">
        <v>3053.2</v>
      </c>
      <c r="U6" s="17">
        <v>3421.6</v>
      </c>
      <c r="V6" s="18">
        <f t="shared" si="6"/>
        <v>0.12066029084239482</v>
      </c>
      <c r="W6" s="17">
        <v>890.7</v>
      </c>
      <c r="X6" s="17">
        <v>961.1</v>
      </c>
      <c r="Y6" s="18">
        <f t="shared" si="7"/>
        <v>0.0790389581228248</v>
      </c>
      <c r="Z6" s="17">
        <v>1282.5354838709677</v>
      </c>
      <c r="AA6" s="17">
        <v>1225.6</v>
      </c>
      <c r="AB6" s="18">
        <f t="shared" si="8"/>
        <v>-0.044392911219207964</v>
      </c>
      <c r="AF6" s="6"/>
      <c r="AG6" s="6"/>
      <c r="AH6" s="6"/>
      <c r="AI6" s="6"/>
    </row>
    <row r="7" spans="1:35" ht="24.75" customHeight="1">
      <c r="A7" s="27" t="s">
        <v>222</v>
      </c>
      <c r="B7" s="17">
        <v>9225.2</v>
      </c>
      <c r="C7" s="17">
        <v>9520.3</v>
      </c>
      <c r="D7" s="18">
        <f t="shared" si="0"/>
        <v>0.03198846637471253</v>
      </c>
      <c r="E7" s="17">
        <v>3647.5</v>
      </c>
      <c r="F7" s="17">
        <v>3799.2</v>
      </c>
      <c r="G7" s="18">
        <f t="shared" si="1"/>
        <v>0.0415901302261823</v>
      </c>
      <c r="H7" s="17">
        <v>5577.7</v>
      </c>
      <c r="I7" s="17">
        <v>5721.1</v>
      </c>
      <c r="J7" s="18">
        <f t="shared" si="2"/>
        <v>0.025709521845922234</v>
      </c>
      <c r="K7" s="17">
        <v>104.6</v>
      </c>
      <c r="L7" s="17">
        <v>116.6</v>
      </c>
      <c r="M7" s="18">
        <f t="shared" si="3"/>
        <v>0.1147227533460804</v>
      </c>
      <c r="N7" s="17">
        <v>260</v>
      </c>
      <c r="O7" s="17">
        <v>303.1</v>
      </c>
      <c r="P7" s="18">
        <f t="shared" si="4"/>
        <v>0.1657692307692309</v>
      </c>
      <c r="Q7" s="17">
        <v>3282.9</v>
      </c>
      <c r="R7" s="17">
        <v>3379.5</v>
      </c>
      <c r="S7" s="18">
        <f t="shared" si="5"/>
        <v>0.029425203326327365</v>
      </c>
      <c r="T7" s="17">
        <v>3056.9</v>
      </c>
      <c r="U7" s="17">
        <v>3137.6</v>
      </c>
      <c r="V7" s="18">
        <f t="shared" si="6"/>
        <v>0.02639929340181224</v>
      </c>
      <c r="W7" s="17">
        <v>931.6</v>
      </c>
      <c r="X7" s="17">
        <v>927.4</v>
      </c>
      <c r="Y7" s="18">
        <f t="shared" si="7"/>
        <v>-0.004508372692142548</v>
      </c>
      <c r="Z7" s="17">
        <v>1182.3633333333335</v>
      </c>
      <c r="AA7" s="17">
        <v>1104.2</v>
      </c>
      <c r="AB7" s="18">
        <f t="shared" si="8"/>
        <v>-0.06610771082774902</v>
      </c>
      <c r="AF7" s="6"/>
      <c r="AG7" s="6"/>
      <c r="AH7" s="6"/>
      <c r="AI7" s="6"/>
    </row>
    <row r="8" spans="1:35" ht="24.75" customHeight="1">
      <c r="A8" s="27" t="s">
        <v>223</v>
      </c>
      <c r="B8" s="17">
        <v>8691.7</v>
      </c>
      <c r="C8" s="17">
        <v>9169.7</v>
      </c>
      <c r="D8" s="18">
        <f t="shared" si="0"/>
        <v>0.05499499522532991</v>
      </c>
      <c r="E8" s="17">
        <v>3432.7</v>
      </c>
      <c r="F8" s="17">
        <v>3710.4</v>
      </c>
      <c r="G8" s="18">
        <f t="shared" si="1"/>
        <v>0.08089841815480536</v>
      </c>
      <c r="H8" s="17">
        <v>5259</v>
      </c>
      <c r="I8" s="17">
        <v>5459.4</v>
      </c>
      <c r="J8" s="18">
        <f t="shared" si="2"/>
        <v>0.0381061038220194</v>
      </c>
      <c r="K8" s="17">
        <v>98.7</v>
      </c>
      <c r="L8" s="17">
        <v>102.5</v>
      </c>
      <c r="M8" s="18">
        <f t="shared" si="3"/>
        <v>0.03850050658561299</v>
      </c>
      <c r="N8" s="17">
        <v>246.4</v>
      </c>
      <c r="O8" s="17">
        <v>287.2</v>
      </c>
      <c r="P8" s="18">
        <f t="shared" si="4"/>
        <v>0.1655844155844155</v>
      </c>
      <c r="Q8" s="17">
        <v>3087.8</v>
      </c>
      <c r="R8" s="17">
        <v>3320.7</v>
      </c>
      <c r="S8" s="18">
        <f t="shared" si="5"/>
        <v>0.0754258695511365</v>
      </c>
      <c r="T8" s="17">
        <v>2828.7</v>
      </c>
      <c r="U8" s="17">
        <v>3042.5</v>
      </c>
      <c r="V8" s="18">
        <f t="shared" si="6"/>
        <v>0.0755824230211759</v>
      </c>
      <c r="W8" s="17">
        <v>875</v>
      </c>
      <c r="X8" s="17">
        <v>900.1</v>
      </c>
      <c r="Y8" s="18">
        <f t="shared" si="7"/>
        <v>0.028685714285714203</v>
      </c>
      <c r="Z8" s="17">
        <v>1230.4354838709678</v>
      </c>
      <c r="AA8" s="17">
        <v>1097.2</v>
      </c>
      <c r="AB8" s="18">
        <f t="shared" si="8"/>
        <v>-0.10828319372894468</v>
      </c>
      <c r="AF8" s="6"/>
      <c r="AG8" s="6"/>
      <c r="AH8" s="6"/>
      <c r="AI8" s="6"/>
    </row>
    <row r="9" spans="1:35" ht="24.75" customHeight="1">
      <c r="A9" s="27" t="s">
        <v>224</v>
      </c>
      <c r="B9" s="17">
        <v>9025.6</v>
      </c>
      <c r="C9" s="17">
        <v>9778.5</v>
      </c>
      <c r="D9" s="18">
        <f t="shared" si="0"/>
        <v>0.08341827690125858</v>
      </c>
      <c r="E9" s="17">
        <v>3474.7</v>
      </c>
      <c r="F9" s="17">
        <v>3938.7</v>
      </c>
      <c r="G9" s="18">
        <f t="shared" si="1"/>
        <v>0.13353670820502495</v>
      </c>
      <c r="H9" s="17">
        <v>5550.9</v>
      </c>
      <c r="I9" s="17">
        <v>5839.8</v>
      </c>
      <c r="J9" s="18">
        <f t="shared" si="2"/>
        <v>0.052045614224720316</v>
      </c>
      <c r="K9" s="17">
        <v>103.9</v>
      </c>
      <c r="L9" s="17">
        <v>104.8</v>
      </c>
      <c r="M9" s="18">
        <f t="shared" si="3"/>
        <v>0.008662175168431041</v>
      </c>
      <c r="N9" s="17">
        <v>257.7</v>
      </c>
      <c r="O9" s="17">
        <v>296.6</v>
      </c>
      <c r="P9" s="18">
        <f t="shared" si="4"/>
        <v>0.15095071788901837</v>
      </c>
      <c r="Q9" s="17">
        <v>3113.1</v>
      </c>
      <c r="R9" s="17">
        <v>3537.3</v>
      </c>
      <c r="S9" s="18">
        <f t="shared" si="5"/>
        <v>0.13626288908162287</v>
      </c>
      <c r="T9" s="17">
        <v>2986</v>
      </c>
      <c r="U9" s="17">
        <v>3186.9</v>
      </c>
      <c r="V9" s="18">
        <f t="shared" si="6"/>
        <v>0.06728064300066983</v>
      </c>
      <c r="W9" s="17">
        <v>1128.5</v>
      </c>
      <c r="X9" s="17">
        <v>937.6</v>
      </c>
      <c r="Y9" s="18">
        <f t="shared" si="7"/>
        <v>-0.16916260522817894</v>
      </c>
      <c r="Z9" s="17">
        <v>1304.4866666666667</v>
      </c>
      <c r="AA9" s="17">
        <v>1232.2</v>
      </c>
      <c r="AB9" s="18">
        <f t="shared" si="8"/>
        <v>-0.05541387927818342</v>
      </c>
      <c r="AF9" s="6"/>
      <c r="AG9" s="6"/>
      <c r="AH9" s="6"/>
      <c r="AI9" s="6"/>
    </row>
    <row r="10" spans="1:35" ht="24.75" customHeight="1">
      <c r="A10" s="27" t="s">
        <v>225</v>
      </c>
      <c r="B10" s="17">
        <v>9114.8</v>
      </c>
      <c r="C10" s="17">
        <v>9671.4</v>
      </c>
      <c r="D10" s="18">
        <f t="shared" si="0"/>
        <v>0.06106551981392894</v>
      </c>
      <c r="E10" s="17">
        <v>3563.4</v>
      </c>
      <c r="F10" s="17">
        <v>3978.2</v>
      </c>
      <c r="G10" s="18">
        <f t="shared" si="1"/>
        <v>0.11640567996856932</v>
      </c>
      <c r="H10" s="17">
        <v>5551.4</v>
      </c>
      <c r="I10" s="17">
        <v>5693.2</v>
      </c>
      <c r="J10" s="18">
        <f t="shared" si="2"/>
        <v>0.025543106243470115</v>
      </c>
      <c r="K10" s="17">
        <v>105</v>
      </c>
      <c r="L10" s="17">
        <v>98.4</v>
      </c>
      <c r="M10" s="18">
        <f t="shared" si="3"/>
        <v>-0.06285714285714283</v>
      </c>
      <c r="N10" s="17">
        <v>268</v>
      </c>
      <c r="O10" s="17">
        <v>290.5</v>
      </c>
      <c r="P10" s="18">
        <f t="shared" si="4"/>
        <v>0.08395522388059695</v>
      </c>
      <c r="Q10" s="17">
        <v>3190.4</v>
      </c>
      <c r="R10" s="17">
        <v>3589.3</v>
      </c>
      <c r="S10" s="18">
        <f t="shared" si="5"/>
        <v>0.12503134403209626</v>
      </c>
      <c r="T10" s="17">
        <v>2971.7</v>
      </c>
      <c r="U10" s="17">
        <v>3166</v>
      </c>
      <c r="V10" s="18">
        <f t="shared" si="6"/>
        <v>0.06538345055019024</v>
      </c>
      <c r="W10" s="17">
        <v>1155.5</v>
      </c>
      <c r="X10" s="17">
        <v>946.2</v>
      </c>
      <c r="Y10" s="18">
        <f t="shared" si="7"/>
        <v>-0.181133708351363</v>
      </c>
      <c r="Z10" s="17">
        <v>1368.0870967741935</v>
      </c>
      <c r="AA10" s="17">
        <v>1336.2</v>
      </c>
      <c r="AB10" s="18">
        <f t="shared" si="8"/>
        <v>-0.02330779732473165</v>
      </c>
      <c r="AF10" s="6"/>
      <c r="AG10" s="6"/>
      <c r="AH10" s="6"/>
      <c r="AI10" s="6"/>
    </row>
    <row r="11" spans="1:35" ht="24.75" customHeight="1">
      <c r="A11" s="27" t="s">
        <v>226</v>
      </c>
      <c r="B11" s="17">
        <v>9509.4</v>
      </c>
      <c r="C11" s="17">
        <v>8944.4</v>
      </c>
      <c r="D11" s="18">
        <f t="shared" si="0"/>
        <v>-0.059414894735735135</v>
      </c>
      <c r="E11" s="17">
        <v>3734.3</v>
      </c>
      <c r="F11" s="17">
        <v>3702.2</v>
      </c>
      <c r="G11" s="18">
        <f t="shared" si="1"/>
        <v>-0.008595988538682042</v>
      </c>
      <c r="H11" s="17">
        <v>5775.1</v>
      </c>
      <c r="I11" s="17">
        <v>5242.1</v>
      </c>
      <c r="J11" s="18">
        <f t="shared" si="2"/>
        <v>-0.09229277415109693</v>
      </c>
      <c r="K11" s="17">
        <v>109.2</v>
      </c>
      <c r="L11" s="17">
        <v>79.8</v>
      </c>
      <c r="M11" s="18">
        <f t="shared" si="3"/>
        <v>-0.2692307692307693</v>
      </c>
      <c r="N11" s="17">
        <v>282.1</v>
      </c>
      <c r="O11" s="17">
        <v>240.5</v>
      </c>
      <c r="P11" s="18">
        <f t="shared" si="4"/>
        <v>-0.14746543778801846</v>
      </c>
      <c r="Q11" s="17">
        <v>3343</v>
      </c>
      <c r="R11" s="17">
        <v>3381.9</v>
      </c>
      <c r="S11" s="18">
        <f t="shared" si="5"/>
        <v>0.011636254860903472</v>
      </c>
      <c r="T11" s="17">
        <v>2979.1</v>
      </c>
      <c r="U11" s="17">
        <v>3166.7</v>
      </c>
      <c r="V11" s="18">
        <f t="shared" si="6"/>
        <v>0.062972038535128</v>
      </c>
      <c r="W11" s="17">
        <v>1197.8</v>
      </c>
      <c r="X11" s="17">
        <v>995.4</v>
      </c>
      <c r="Y11" s="18">
        <f t="shared" si="7"/>
        <v>-0.16897645683753548</v>
      </c>
      <c r="Z11" s="17">
        <v>1536.0903225806453</v>
      </c>
      <c r="AA11" s="17">
        <v>1333.6</v>
      </c>
      <c r="AB11" s="18">
        <f t="shared" si="8"/>
        <v>-0.13182188547380458</v>
      </c>
      <c r="AF11" s="6"/>
      <c r="AG11" s="6"/>
      <c r="AH11" s="6"/>
      <c r="AI11" s="6"/>
    </row>
    <row r="12" spans="1:35" ht="24.75" customHeight="1">
      <c r="A12" s="27" t="s">
        <v>227</v>
      </c>
      <c r="B12" s="17">
        <v>9800.9</v>
      </c>
      <c r="C12" s="17">
        <v>9323.5</v>
      </c>
      <c r="D12" s="18">
        <f t="shared" si="0"/>
        <v>-0.0487098123641706</v>
      </c>
      <c r="E12" s="17">
        <v>3857</v>
      </c>
      <c r="F12" s="17">
        <v>3880.8</v>
      </c>
      <c r="G12" s="18">
        <f t="shared" si="1"/>
        <v>0.006170598911070746</v>
      </c>
      <c r="H12" s="17">
        <v>5943.9</v>
      </c>
      <c r="I12" s="17">
        <v>5442.7</v>
      </c>
      <c r="J12" s="18">
        <f t="shared" si="2"/>
        <v>-0.08432174161745654</v>
      </c>
      <c r="K12" s="17">
        <v>116.2</v>
      </c>
      <c r="L12" s="17">
        <v>95.2</v>
      </c>
      <c r="M12" s="18">
        <f t="shared" si="3"/>
        <v>-0.1807228915662651</v>
      </c>
      <c r="N12" s="17">
        <v>290.7</v>
      </c>
      <c r="O12" s="17">
        <v>277</v>
      </c>
      <c r="P12" s="18">
        <f t="shared" si="4"/>
        <v>-0.04712762297901618</v>
      </c>
      <c r="Q12" s="17">
        <v>3450.2</v>
      </c>
      <c r="R12" s="17">
        <v>3508.7</v>
      </c>
      <c r="S12" s="18">
        <f t="shared" si="5"/>
        <v>0.016955538809344306</v>
      </c>
      <c r="T12" s="17">
        <v>2944.9</v>
      </c>
      <c r="U12" s="17">
        <v>3133.7</v>
      </c>
      <c r="V12" s="18">
        <f t="shared" si="6"/>
        <v>0.06411083568202636</v>
      </c>
      <c r="W12" s="17">
        <v>1204.6</v>
      </c>
      <c r="X12" s="17">
        <v>968</v>
      </c>
      <c r="Y12" s="18">
        <f t="shared" si="7"/>
        <v>-0.1964137473020089</v>
      </c>
      <c r="Z12" s="17">
        <v>1329.3212766666668</v>
      </c>
      <c r="AA12" s="17">
        <v>1362.1</v>
      </c>
      <c r="AB12" s="18">
        <f t="shared" si="8"/>
        <v>0.024658240192714898</v>
      </c>
      <c r="AF12" s="6"/>
      <c r="AG12" s="6"/>
      <c r="AH12" s="6"/>
      <c r="AI12" s="6"/>
    </row>
    <row r="13" spans="1:35" ht="24.75" customHeight="1">
      <c r="A13" s="27" t="s">
        <v>228</v>
      </c>
      <c r="B13" s="17">
        <v>8155.5</v>
      </c>
      <c r="C13" s="17">
        <v>8841.5</v>
      </c>
      <c r="D13" s="18">
        <f t="shared" si="0"/>
        <v>0.08411501440745517</v>
      </c>
      <c r="E13" s="17">
        <v>3253.3</v>
      </c>
      <c r="F13" s="17">
        <v>3668.9</v>
      </c>
      <c r="G13" s="18">
        <f t="shared" si="1"/>
        <v>0.12774721052469795</v>
      </c>
      <c r="H13" s="17">
        <v>4902.3</v>
      </c>
      <c r="I13" s="17">
        <v>5172.7</v>
      </c>
      <c r="J13" s="18">
        <f t="shared" si="2"/>
        <v>0.05515778308141073</v>
      </c>
      <c r="K13" s="17">
        <v>93.2</v>
      </c>
      <c r="L13" s="17">
        <v>86.9</v>
      </c>
      <c r="M13" s="18">
        <f t="shared" si="3"/>
        <v>-0.06759656652360513</v>
      </c>
      <c r="N13" s="17">
        <v>234.6</v>
      </c>
      <c r="O13" s="17">
        <v>256.3</v>
      </c>
      <c r="P13" s="18">
        <f t="shared" si="4"/>
        <v>0.09249786871270249</v>
      </c>
      <c r="Q13" s="17">
        <v>2925.5</v>
      </c>
      <c r="R13" s="17">
        <v>3325.8</v>
      </c>
      <c r="S13" s="18">
        <f t="shared" si="5"/>
        <v>0.13683131088702782</v>
      </c>
      <c r="T13" s="17">
        <v>2684.5</v>
      </c>
      <c r="U13" s="17">
        <v>2960.5</v>
      </c>
      <c r="V13" s="18">
        <f t="shared" si="6"/>
        <v>0.10281244179549254</v>
      </c>
      <c r="W13" s="17">
        <v>825.6</v>
      </c>
      <c r="X13" s="17">
        <v>870.7</v>
      </c>
      <c r="Y13" s="18">
        <f t="shared" si="7"/>
        <v>0.05462693798449614</v>
      </c>
      <c r="Z13" s="17">
        <v>1019.2387096774193</v>
      </c>
      <c r="AA13" s="17">
        <v>1025.6</v>
      </c>
      <c r="AB13" s="18">
        <f t="shared" si="8"/>
        <v>0.006241217353875728</v>
      </c>
      <c r="AF13" s="6"/>
      <c r="AG13" s="6"/>
      <c r="AH13" s="6"/>
      <c r="AI13" s="6"/>
    </row>
    <row r="14" spans="1:35" ht="24.75" customHeight="1">
      <c r="A14" s="27" t="s">
        <v>229</v>
      </c>
      <c r="B14" s="17">
        <v>9475.7</v>
      </c>
      <c r="C14" s="17">
        <v>10619.3</v>
      </c>
      <c r="D14" s="18">
        <f t="shared" si="0"/>
        <v>0.12068765368257739</v>
      </c>
      <c r="E14" s="17">
        <v>3857.4</v>
      </c>
      <c r="F14" s="17">
        <v>4502</v>
      </c>
      <c r="G14" s="18">
        <f t="shared" si="1"/>
        <v>0.1671073780266501</v>
      </c>
      <c r="H14" s="17">
        <v>5618.3</v>
      </c>
      <c r="I14" s="17">
        <v>6117.3</v>
      </c>
      <c r="J14" s="18">
        <f t="shared" si="2"/>
        <v>0.08881690190983038</v>
      </c>
      <c r="K14" s="17">
        <v>114.7</v>
      </c>
      <c r="L14" s="17">
        <v>113.2</v>
      </c>
      <c r="M14" s="18">
        <f t="shared" si="3"/>
        <v>-0.013077593722754965</v>
      </c>
      <c r="N14" s="17">
        <v>288.4</v>
      </c>
      <c r="O14" s="17">
        <v>329.1</v>
      </c>
      <c r="P14" s="18">
        <f t="shared" si="4"/>
        <v>0.14112343966712926</v>
      </c>
      <c r="Q14" s="17">
        <v>3454.4</v>
      </c>
      <c r="R14" s="17">
        <v>4059.7</v>
      </c>
      <c r="S14" s="18">
        <f t="shared" si="5"/>
        <v>0.17522579898100954</v>
      </c>
      <c r="T14" s="17">
        <v>3009.5</v>
      </c>
      <c r="U14" s="17">
        <v>3475.8</v>
      </c>
      <c r="V14" s="18">
        <f t="shared" si="6"/>
        <v>0.1549426815085564</v>
      </c>
      <c r="W14" s="17">
        <v>920.8</v>
      </c>
      <c r="X14" s="17">
        <v>1053.3</v>
      </c>
      <c r="Y14" s="18">
        <f t="shared" si="7"/>
        <v>0.14389661164205036</v>
      </c>
      <c r="Z14" s="17">
        <v>1183.9</v>
      </c>
      <c r="AA14" s="17">
        <v>1262</v>
      </c>
      <c r="AB14" s="18">
        <f t="shared" si="8"/>
        <v>0.06596840949404492</v>
      </c>
      <c r="AF14" s="6"/>
      <c r="AG14" s="6"/>
      <c r="AH14" s="6"/>
      <c r="AI14" s="6"/>
    </row>
    <row r="15" spans="1:35" ht="24.75" customHeight="1">
      <c r="A15" s="27" t="s">
        <v>230</v>
      </c>
      <c r="B15" s="17">
        <v>9575.4</v>
      </c>
      <c r="C15" s="17">
        <v>10620</v>
      </c>
      <c r="D15" s="18">
        <f t="shared" si="0"/>
        <v>0.10909204837395836</v>
      </c>
      <c r="E15" s="17">
        <v>3842.9</v>
      </c>
      <c r="F15" s="17">
        <v>4426.5</v>
      </c>
      <c r="G15" s="18">
        <f t="shared" si="1"/>
        <v>0.15186447734783615</v>
      </c>
      <c r="H15" s="17">
        <v>5732.5</v>
      </c>
      <c r="I15" s="17">
        <v>6193.6</v>
      </c>
      <c r="J15" s="18">
        <f t="shared" si="2"/>
        <v>0.08043610989969485</v>
      </c>
      <c r="K15" s="17">
        <v>114.6</v>
      </c>
      <c r="L15" s="17">
        <v>137.1</v>
      </c>
      <c r="M15" s="18">
        <f t="shared" si="3"/>
        <v>0.19633507853403143</v>
      </c>
      <c r="N15" s="17">
        <v>288.3</v>
      </c>
      <c r="O15" s="17">
        <v>380.4</v>
      </c>
      <c r="P15" s="18">
        <f t="shared" si="4"/>
        <v>0.31945889698231</v>
      </c>
      <c r="Q15" s="17">
        <v>3440</v>
      </c>
      <c r="R15" s="17">
        <v>3908.9</v>
      </c>
      <c r="S15" s="18">
        <f t="shared" si="5"/>
        <v>0.13630813953488374</v>
      </c>
      <c r="T15" s="17">
        <v>3074.1</v>
      </c>
      <c r="U15" s="17">
        <v>3447.4</v>
      </c>
      <c r="V15" s="18">
        <f t="shared" si="6"/>
        <v>0.12143391561757921</v>
      </c>
      <c r="W15" s="17">
        <v>944</v>
      </c>
      <c r="X15" s="17">
        <v>1058.3</v>
      </c>
      <c r="Y15" s="18">
        <f t="shared" si="7"/>
        <v>0.1210805084745763</v>
      </c>
      <c r="Z15" s="17">
        <v>1154.1</v>
      </c>
      <c r="AA15" s="17">
        <v>1221.3</v>
      </c>
      <c r="AB15" s="18">
        <f t="shared" si="8"/>
        <v>0.058227190018196096</v>
      </c>
      <c r="AF15" s="6"/>
      <c r="AG15" s="6"/>
      <c r="AH15" s="6"/>
      <c r="AI15" s="6"/>
    </row>
    <row r="16" spans="1:35" ht="24.75" customHeight="1">
      <c r="A16" s="27" t="s">
        <v>231</v>
      </c>
      <c r="B16" s="17">
        <f>AVERAGE(B4:B15)</f>
        <v>8902.649999999998</v>
      </c>
      <c r="C16" s="17">
        <f aca="true" t="shared" si="9" ref="C16:AB16">AVERAGE(C4:C15)</f>
        <v>9427.625</v>
      </c>
      <c r="D16" s="18">
        <f t="shared" si="9"/>
        <v>0.05958228766476414</v>
      </c>
      <c r="E16" s="17">
        <f>AVERAGE(E4:E15)</f>
        <v>3501.3666666666672</v>
      </c>
      <c r="F16" s="17">
        <f t="shared" si="9"/>
        <v>3847.3500000000004</v>
      </c>
      <c r="G16" s="18">
        <f t="shared" si="9"/>
        <v>0.09842633355028792</v>
      </c>
      <c r="H16" s="17">
        <f>AVERAGE(H4:H15)</f>
        <v>5401.291666666667</v>
      </c>
      <c r="I16" s="17">
        <f t="shared" si="9"/>
        <v>5580.291666666667</v>
      </c>
      <c r="J16" s="18">
        <f t="shared" si="9"/>
        <v>0.03436279638433173</v>
      </c>
      <c r="K16" s="17">
        <f>AVERAGE(K4:K15)</f>
        <v>104.48333333333333</v>
      </c>
      <c r="L16" s="17">
        <f t="shared" si="9"/>
        <v>105.59166666666665</v>
      </c>
      <c r="M16" s="18">
        <f t="shared" si="9"/>
        <v>0.01235761452473024</v>
      </c>
      <c r="N16" s="17">
        <f>AVERAGE(N4:N15)</f>
        <v>259.23333333333335</v>
      </c>
      <c r="O16" s="17">
        <f t="shared" si="9"/>
        <v>291.725</v>
      </c>
      <c r="P16" s="18">
        <f t="shared" si="9"/>
        <v>0.12745473202019184</v>
      </c>
      <c r="Q16" s="17">
        <f>AVERAGE(Q4:Q15)</f>
        <v>3137.691666666667</v>
      </c>
      <c r="R16" s="17">
        <f t="shared" si="9"/>
        <v>3450.0333333333333</v>
      </c>
      <c r="S16" s="18">
        <f t="shared" si="9"/>
        <v>0.0988844413378015</v>
      </c>
      <c r="T16" s="17">
        <f>AVERAGE(T4:T15)</f>
        <v>2890.2166666666667</v>
      </c>
      <c r="U16" s="17">
        <f t="shared" si="9"/>
        <v>3137.4750000000004</v>
      </c>
      <c r="V16" s="18">
        <f t="shared" si="9"/>
        <v>0.08590095742188693</v>
      </c>
      <c r="W16" s="17">
        <f t="shared" si="9"/>
        <v>976.8666666666667</v>
      </c>
      <c r="X16" s="17">
        <f t="shared" si="9"/>
        <v>944.9499999999999</v>
      </c>
      <c r="Y16" s="18">
        <f t="shared" si="9"/>
        <v>-0.018295545817357307</v>
      </c>
      <c r="Z16" s="17">
        <f t="shared" si="9"/>
        <v>1260.4985952521763</v>
      </c>
      <c r="AA16" s="17">
        <f t="shared" si="9"/>
        <v>1244.3666666666666</v>
      </c>
      <c r="AB16" s="18">
        <f t="shared" si="9"/>
        <v>-0.00959906867121151</v>
      </c>
      <c r="AF16" s="6"/>
      <c r="AG16" s="6"/>
      <c r="AH16" s="6"/>
      <c r="AI16" s="6"/>
    </row>
    <row r="17" ht="15">
      <c r="AC17" s="25"/>
    </row>
    <row r="18" ht="15">
      <c r="C18" s="11"/>
    </row>
    <row r="19" spans="3:9" ht="15">
      <c r="C19" s="11"/>
      <c r="H19" s="3"/>
      <c r="I19" s="3"/>
    </row>
    <row r="20" spans="1:7" ht="15.75" customHeight="1">
      <c r="A20" s="12"/>
      <c r="B20" s="4"/>
      <c r="C20" s="11"/>
      <c r="D20" s="4"/>
      <c r="E20" s="4"/>
      <c r="F20" s="4"/>
      <c r="G20" s="4"/>
    </row>
    <row r="21" spans="1:7" ht="15">
      <c r="A21" s="12"/>
      <c r="B21" s="4"/>
      <c r="C21" s="11"/>
      <c r="D21" s="4"/>
      <c r="E21" s="4"/>
      <c r="F21" s="4"/>
      <c r="G21" s="4"/>
    </row>
    <row r="22" spans="1:7" ht="15">
      <c r="A22" s="12"/>
      <c r="B22" s="4"/>
      <c r="C22" s="11"/>
      <c r="D22" s="4"/>
      <c r="E22" s="4"/>
      <c r="F22" s="4"/>
      <c r="G22" s="4"/>
    </row>
    <row r="23" spans="1:7" ht="15">
      <c r="A23" s="12"/>
      <c r="B23" s="4"/>
      <c r="C23" s="11"/>
      <c r="D23" s="4"/>
      <c r="E23" s="4"/>
      <c r="F23" s="4"/>
      <c r="G23" s="4"/>
    </row>
    <row r="24" spans="1:7" ht="15">
      <c r="A24" s="12"/>
      <c r="B24" s="4"/>
      <c r="C24" s="11"/>
      <c r="D24" s="4"/>
      <c r="E24" s="4"/>
      <c r="F24" s="4"/>
      <c r="G24" s="4"/>
    </row>
    <row r="25" spans="1:7" ht="15">
      <c r="A25" s="12"/>
      <c r="B25" s="4"/>
      <c r="C25" s="4"/>
      <c r="D25" s="4"/>
      <c r="E25" s="4"/>
      <c r="F25" s="4"/>
      <c r="G25" s="4"/>
    </row>
    <row r="26" spans="1:7" ht="15">
      <c r="A26" s="12"/>
      <c r="B26" s="4"/>
      <c r="C26" s="4"/>
      <c r="D26" s="4"/>
      <c r="E26" s="4"/>
      <c r="F26" s="4"/>
      <c r="G26" s="4"/>
    </row>
    <row r="27" spans="1:7" ht="15">
      <c r="A27" s="12"/>
      <c r="B27" s="4"/>
      <c r="C27" s="4"/>
      <c r="D27" s="4"/>
      <c r="E27" s="4"/>
      <c r="F27" s="4"/>
      <c r="G27" s="4"/>
    </row>
    <row r="28" spans="1:7" ht="15">
      <c r="A28" s="12"/>
      <c r="B28" s="4"/>
      <c r="C28" s="4"/>
      <c r="D28" s="4"/>
      <c r="E28" s="4"/>
      <c r="F28" s="4"/>
      <c r="G28" s="4"/>
    </row>
    <row r="29" spans="1:7" ht="15">
      <c r="A29" s="12"/>
      <c r="B29" s="4"/>
      <c r="C29" s="4"/>
      <c r="D29" s="4"/>
      <c r="E29" s="4"/>
      <c r="F29" s="4"/>
      <c r="G29" s="4"/>
    </row>
    <row r="30" spans="1:7" ht="15">
      <c r="A30" s="12"/>
      <c r="B30" s="4"/>
      <c r="C30" s="4"/>
      <c r="D30" s="4"/>
      <c r="E30" s="4"/>
      <c r="F30" s="4"/>
      <c r="G30" s="4"/>
    </row>
    <row r="31" spans="1:7" ht="15">
      <c r="A31" s="12"/>
      <c r="B31" s="4"/>
      <c r="C31" s="4"/>
      <c r="D31" s="4"/>
      <c r="E31" s="4"/>
      <c r="F31" s="4"/>
      <c r="G31" s="4"/>
    </row>
    <row r="32" spans="1:7" ht="15">
      <c r="A32" s="12"/>
      <c r="B32" s="4"/>
      <c r="C32" s="4"/>
      <c r="D32" s="4"/>
      <c r="E32" s="4"/>
      <c r="F32" s="4"/>
      <c r="G32" s="4"/>
    </row>
  </sheetData>
  <sheetProtection/>
  <mergeCells count="11">
    <mergeCell ref="E2:G2"/>
    <mergeCell ref="W2:Y2"/>
    <mergeCell ref="Z2:AB2"/>
    <mergeCell ref="A1:AB1"/>
    <mergeCell ref="A2:A3"/>
    <mergeCell ref="H2:J2"/>
    <mergeCell ref="K2:M2"/>
    <mergeCell ref="N2:P2"/>
    <mergeCell ref="T2:V2"/>
    <mergeCell ref="B2:D2"/>
    <mergeCell ref="Q2:S2"/>
  </mergeCells>
  <printOptions horizontalCentered="1" verticalCentered="1"/>
  <pageMargins left="0.1968503937007874" right="0.15748031496062992" top="0.984251968503937" bottom="0.984251968503937" header="0.5118110236220472" footer="0.5118110236220472"/>
  <pageSetup errors="NA" firstPageNumber="1" useFirstPageNumber="1" fitToHeight="1" fitToWidth="1" horizontalDpi="300" verticalDpi="3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AB16"/>
  <sheetViews>
    <sheetView zoomScale="120" zoomScaleNormal="120" zoomScalePageLayoutView="0" workbookViewId="0" topLeftCell="A1">
      <selection activeCell="AB16" sqref="AB16"/>
    </sheetView>
  </sheetViews>
  <sheetFormatPr defaultColWidth="9.00390625" defaultRowHeight="14.25"/>
  <cols>
    <col min="1" max="1" width="8.375" style="13" customWidth="1"/>
    <col min="2" max="3" width="5.125" style="4" customWidth="1"/>
    <col min="4" max="4" width="5.25390625" style="4" customWidth="1"/>
    <col min="5" max="6" width="5.125" style="4" customWidth="1"/>
    <col min="7" max="7" width="5.25390625" style="4" customWidth="1"/>
    <col min="8" max="9" width="5.125" style="4" customWidth="1"/>
    <col min="10" max="10" width="5.25390625" style="4" customWidth="1"/>
    <col min="11" max="12" width="5.125" style="4" customWidth="1"/>
    <col min="13" max="13" width="5.75390625" style="4" customWidth="1"/>
    <col min="14" max="15" width="5.125" style="4" customWidth="1"/>
    <col min="16" max="16" width="5.75390625" style="4" customWidth="1"/>
    <col min="17" max="18" width="5.125" style="4" customWidth="1"/>
    <col min="19" max="19" width="5.25390625" style="4" customWidth="1"/>
    <col min="20" max="21" width="5.125" style="4" customWidth="1"/>
    <col min="22" max="25" width="5.25390625" style="4" customWidth="1"/>
    <col min="26" max="27" width="5.125" style="0" customWidth="1"/>
    <col min="28" max="28" width="5.625" style="0" customWidth="1"/>
  </cols>
  <sheetData>
    <row r="1" spans="1:28" ht="22.5" customHeight="1">
      <c r="A1" s="34" t="s">
        <v>235</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36" customHeight="1">
      <c r="A2" s="32" t="s">
        <v>218</v>
      </c>
      <c r="B2" s="28" t="s">
        <v>209</v>
      </c>
      <c r="C2" s="29"/>
      <c r="D2" s="30"/>
      <c r="E2" s="28" t="s">
        <v>210</v>
      </c>
      <c r="F2" s="29"/>
      <c r="G2" s="30"/>
      <c r="H2" s="28" t="s">
        <v>211</v>
      </c>
      <c r="I2" s="29"/>
      <c r="J2" s="30"/>
      <c r="K2" s="28" t="s">
        <v>212</v>
      </c>
      <c r="L2" s="29"/>
      <c r="M2" s="30"/>
      <c r="N2" s="28" t="s">
        <v>213</v>
      </c>
      <c r="O2" s="29"/>
      <c r="P2" s="30"/>
      <c r="Q2" s="28" t="s">
        <v>214</v>
      </c>
      <c r="R2" s="29"/>
      <c r="S2" s="30"/>
      <c r="T2" s="28" t="s">
        <v>215</v>
      </c>
      <c r="U2" s="29"/>
      <c r="V2" s="30"/>
      <c r="W2" s="28" t="s">
        <v>254</v>
      </c>
      <c r="X2" s="29"/>
      <c r="Y2" s="30"/>
      <c r="Z2" s="28" t="s">
        <v>217</v>
      </c>
      <c r="AA2" s="29"/>
      <c r="AB2" s="30"/>
    </row>
    <row r="3" spans="1:28" ht="22.5" customHeight="1">
      <c r="A3" s="33"/>
      <c r="B3" s="16">
        <v>2015</v>
      </c>
      <c r="C3" s="16">
        <v>2016</v>
      </c>
      <c r="D3" s="27" t="s">
        <v>233</v>
      </c>
      <c r="E3" s="16">
        <v>2015</v>
      </c>
      <c r="F3" s="16">
        <v>2016</v>
      </c>
      <c r="G3" s="27" t="s">
        <v>233</v>
      </c>
      <c r="H3" s="16">
        <v>2015</v>
      </c>
      <c r="I3" s="16">
        <v>2016</v>
      </c>
      <c r="J3" s="27" t="s">
        <v>233</v>
      </c>
      <c r="K3" s="16">
        <v>2015</v>
      </c>
      <c r="L3" s="16">
        <v>2016</v>
      </c>
      <c r="M3" s="27" t="s">
        <v>233</v>
      </c>
      <c r="N3" s="16">
        <v>2015</v>
      </c>
      <c r="O3" s="16">
        <v>2016</v>
      </c>
      <c r="P3" s="27" t="s">
        <v>233</v>
      </c>
      <c r="Q3" s="16">
        <v>2015</v>
      </c>
      <c r="R3" s="16">
        <v>2016</v>
      </c>
      <c r="S3" s="27" t="s">
        <v>233</v>
      </c>
      <c r="T3" s="16">
        <v>2015</v>
      </c>
      <c r="U3" s="16">
        <v>2016</v>
      </c>
      <c r="V3" s="27" t="s">
        <v>233</v>
      </c>
      <c r="W3" s="16">
        <v>2015</v>
      </c>
      <c r="X3" s="16">
        <v>2016</v>
      </c>
      <c r="Y3" s="27" t="s">
        <v>233</v>
      </c>
      <c r="Z3" s="16">
        <v>2015</v>
      </c>
      <c r="AA3" s="16">
        <v>2016</v>
      </c>
      <c r="AB3" s="27" t="s">
        <v>233</v>
      </c>
    </row>
    <row r="4" spans="1:28" ht="22.5" customHeight="1">
      <c r="A4" s="27" t="s">
        <v>219</v>
      </c>
      <c r="B4" s="19">
        <v>46541</v>
      </c>
      <c r="C4" s="19">
        <v>51994</v>
      </c>
      <c r="D4" s="18">
        <f aca="true" t="shared" si="0" ref="D4:D15">C4/B4-1</f>
        <v>0.11716550998044739</v>
      </c>
      <c r="E4" s="19">
        <v>43828</v>
      </c>
      <c r="F4" s="19">
        <v>50502</v>
      </c>
      <c r="G4" s="18">
        <f aca="true" t="shared" si="1" ref="G4:G15">F4/E4-1</f>
        <v>0.1522770831431961</v>
      </c>
      <c r="H4" s="19">
        <v>48480</v>
      </c>
      <c r="I4" s="19">
        <v>53061</v>
      </c>
      <c r="J4" s="18">
        <f aca="true" t="shared" si="2" ref="J4:J15">I4/H4-1</f>
        <v>0.09449257425742563</v>
      </c>
      <c r="K4" s="19">
        <v>46665</v>
      </c>
      <c r="L4" s="19">
        <v>51728</v>
      </c>
      <c r="M4" s="18">
        <f aca="true" t="shared" si="3" ref="M4:M15">L4/K4-1</f>
        <v>0.10849673202614385</v>
      </c>
      <c r="N4" s="19">
        <v>33654</v>
      </c>
      <c r="O4" s="19">
        <v>40291</v>
      </c>
      <c r="P4" s="18">
        <f aca="true" t="shared" si="4" ref="P4:P15">O4/N4-1</f>
        <v>0.19721281274142743</v>
      </c>
      <c r="Q4" s="19">
        <v>44995</v>
      </c>
      <c r="R4" s="19">
        <v>51735</v>
      </c>
      <c r="S4" s="18">
        <f aca="true" t="shared" si="5" ref="S4:S15">R4/Q4-1</f>
        <v>0.1497944216024003</v>
      </c>
      <c r="T4" s="19">
        <v>24301</v>
      </c>
      <c r="U4" s="19">
        <v>27809</v>
      </c>
      <c r="V4" s="18">
        <f aca="true" t="shared" si="6" ref="V4:V15">U4/T4-1</f>
        <v>0.14435619933336086</v>
      </c>
      <c r="W4" s="19">
        <v>17017</v>
      </c>
      <c r="X4" s="19">
        <v>19225</v>
      </c>
      <c r="Y4" s="18">
        <f aca="true" t="shared" si="7" ref="Y4:Y15">X4/W4-1</f>
        <v>0.12975260034083558</v>
      </c>
      <c r="Z4" s="19">
        <v>14398</v>
      </c>
      <c r="AA4" s="19">
        <v>17297</v>
      </c>
      <c r="AB4" s="18">
        <f aca="true" t="shared" si="8" ref="AB4:AB15">AA4/Z4-1</f>
        <v>0.20134740936241147</v>
      </c>
    </row>
    <row r="5" spans="1:28" ht="22.5" customHeight="1">
      <c r="A5" s="27" t="s">
        <v>220</v>
      </c>
      <c r="B5" s="19">
        <v>39292</v>
      </c>
      <c r="C5" s="19">
        <v>40550</v>
      </c>
      <c r="D5" s="18">
        <f t="shared" si="0"/>
        <v>0.03201669551053654</v>
      </c>
      <c r="E5" s="19">
        <v>36463</v>
      </c>
      <c r="F5" s="19">
        <v>37924</v>
      </c>
      <c r="G5" s="18">
        <f t="shared" si="1"/>
        <v>0.04006801415133143</v>
      </c>
      <c r="H5" s="19">
        <v>41314</v>
      </c>
      <c r="I5" s="19">
        <v>42426</v>
      </c>
      <c r="J5" s="18">
        <f t="shared" si="2"/>
        <v>0.026915815462071002</v>
      </c>
      <c r="K5" s="19">
        <v>38190</v>
      </c>
      <c r="L5" s="19">
        <v>39661</v>
      </c>
      <c r="M5" s="18">
        <f t="shared" si="3"/>
        <v>0.03851793663262626</v>
      </c>
      <c r="N5" s="19">
        <v>27417</v>
      </c>
      <c r="O5" s="19">
        <v>29602</v>
      </c>
      <c r="P5" s="18">
        <f t="shared" si="4"/>
        <v>0.07969507969507972</v>
      </c>
      <c r="Q5" s="19">
        <v>37531</v>
      </c>
      <c r="R5" s="19">
        <v>37919</v>
      </c>
      <c r="S5" s="18">
        <f t="shared" si="5"/>
        <v>0.010338120487064062</v>
      </c>
      <c r="T5" s="19">
        <v>24989</v>
      </c>
      <c r="U5" s="19">
        <v>27704</v>
      </c>
      <c r="V5" s="18">
        <f t="shared" si="6"/>
        <v>0.108647805034215</v>
      </c>
      <c r="W5" s="19">
        <v>16751</v>
      </c>
      <c r="X5" s="19">
        <v>17128</v>
      </c>
      <c r="Y5" s="18">
        <f t="shared" si="7"/>
        <v>0.022506119037669414</v>
      </c>
      <c r="Z5" s="19">
        <v>19374</v>
      </c>
      <c r="AA5" s="19">
        <v>21598</v>
      </c>
      <c r="AB5" s="18">
        <f t="shared" si="8"/>
        <v>0.11479302157530702</v>
      </c>
    </row>
    <row r="6" spans="1:28" ht="22.5" customHeight="1">
      <c r="A6" s="27" t="s">
        <v>221</v>
      </c>
      <c r="B6" s="19">
        <v>48848</v>
      </c>
      <c r="C6" s="19">
        <v>53969</v>
      </c>
      <c r="D6" s="18">
        <f t="shared" si="0"/>
        <v>0.10483540779561085</v>
      </c>
      <c r="E6" s="19">
        <v>46521</v>
      </c>
      <c r="F6" s="19">
        <v>53847</v>
      </c>
      <c r="G6" s="18">
        <f t="shared" si="1"/>
        <v>0.15747726833043152</v>
      </c>
      <c r="H6" s="19">
        <v>50512</v>
      </c>
      <c r="I6" s="19">
        <v>54057</v>
      </c>
      <c r="J6" s="18">
        <f t="shared" si="2"/>
        <v>0.0701813430471967</v>
      </c>
      <c r="K6" s="19">
        <v>49152</v>
      </c>
      <c r="L6" s="19">
        <v>56899</v>
      </c>
      <c r="M6" s="18">
        <f t="shared" si="3"/>
        <v>0.15761311848958326</v>
      </c>
      <c r="N6" s="19">
        <v>36137</v>
      </c>
      <c r="O6" s="19">
        <v>44995</v>
      </c>
      <c r="P6" s="18">
        <f t="shared" si="4"/>
        <v>0.24512272739851126</v>
      </c>
      <c r="Q6" s="19">
        <v>47722</v>
      </c>
      <c r="R6" s="19">
        <v>53371</v>
      </c>
      <c r="S6" s="18">
        <f t="shared" si="5"/>
        <v>0.11837307740664693</v>
      </c>
      <c r="T6" s="19">
        <v>26991</v>
      </c>
      <c r="U6" s="19">
        <v>27783</v>
      </c>
      <c r="V6" s="18">
        <f t="shared" si="6"/>
        <v>0.02934311437145709</v>
      </c>
      <c r="W6" s="19">
        <v>17733</v>
      </c>
      <c r="X6" s="19">
        <v>17705</v>
      </c>
      <c r="Y6" s="18">
        <f t="shared" si="7"/>
        <v>-0.0015789770484407883</v>
      </c>
      <c r="Z6" s="19">
        <v>16134</v>
      </c>
      <c r="AA6" s="19">
        <v>14871</v>
      </c>
      <c r="AB6" s="18">
        <f t="shared" si="8"/>
        <v>-0.07828188917813317</v>
      </c>
    </row>
    <row r="7" spans="1:28" ht="22.5" customHeight="1">
      <c r="A7" s="27" t="s">
        <v>222</v>
      </c>
      <c r="B7" s="19">
        <v>48024</v>
      </c>
      <c r="C7" s="19">
        <v>49364</v>
      </c>
      <c r="D7" s="18">
        <f t="shared" si="0"/>
        <v>0.027902715309012116</v>
      </c>
      <c r="E7" s="19">
        <v>46631</v>
      </c>
      <c r="F7" s="19">
        <v>48756</v>
      </c>
      <c r="G7" s="18">
        <f t="shared" si="1"/>
        <v>0.04557054320087506</v>
      </c>
      <c r="H7" s="19">
        <v>49021</v>
      </c>
      <c r="I7" s="19">
        <v>49798</v>
      </c>
      <c r="J7" s="18">
        <f t="shared" si="2"/>
        <v>0.01585034985006417</v>
      </c>
      <c r="K7" s="19">
        <v>46693</v>
      </c>
      <c r="L7" s="19">
        <v>51173</v>
      </c>
      <c r="M7" s="18">
        <f t="shared" si="3"/>
        <v>0.09594585912235232</v>
      </c>
      <c r="N7" s="19">
        <v>35603</v>
      </c>
      <c r="O7" s="19">
        <v>40798</v>
      </c>
      <c r="P7" s="18">
        <f t="shared" si="4"/>
        <v>0.14591467011206927</v>
      </c>
      <c r="Q7" s="19">
        <v>48011</v>
      </c>
      <c r="R7" s="19">
        <v>48335</v>
      </c>
      <c r="S7" s="18">
        <f t="shared" si="5"/>
        <v>0.0067484534794108875</v>
      </c>
      <c r="T7" s="19">
        <v>24669</v>
      </c>
      <c r="U7" s="19">
        <v>25386</v>
      </c>
      <c r="V7" s="18">
        <f t="shared" si="6"/>
        <v>0.029064818192873654</v>
      </c>
      <c r="W7" s="19">
        <v>17281</v>
      </c>
      <c r="X7" s="19">
        <v>17057</v>
      </c>
      <c r="Y7" s="18">
        <f t="shared" si="7"/>
        <v>-0.012962212834905396</v>
      </c>
      <c r="Z7" s="19">
        <v>14011</v>
      </c>
      <c r="AA7" s="19">
        <v>13942</v>
      </c>
      <c r="AB7" s="18">
        <f t="shared" si="8"/>
        <v>-0.00492470201984152</v>
      </c>
    </row>
    <row r="8" spans="1:28" ht="22.5" customHeight="1">
      <c r="A8" s="27" t="s">
        <v>223</v>
      </c>
      <c r="B8" s="19">
        <v>45537</v>
      </c>
      <c r="C8" s="19">
        <v>48400</v>
      </c>
      <c r="D8" s="18">
        <f t="shared" si="0"/>
        <v>0.06287195028218817</v>
      </c>
      <c r="E8" s="19">
        <v>44092</v>
      </c>
      <c r="F8" s="19">
        <v>48363</v>
      </c>
      <c r="G8" s="18">
        <f t="shared" si="1"/>
        <v>0.09686564456137159</v>
      </c>
      <c r="H8" s="19">
        <v>46570</v>
      </c>
      <c r="I8" s="19">
        <v>48427</v>
      </c>
      <c r="J8" s="18">
        <f t="shared" si="2"/>
        <v>0.03987545630234046</v>
      </c>
      <c r="K8" s="19">
        <v>44167</v>
      </c>
      <c r="L8" s="19">
        <v>45818</v>
      </c>
      <c r="M8" s="18">
        <f t="shared" si="3"/>
        <v>0.03738084995584945</v>
      </c>
      <c r="N8" s="19">
        <v>33853</v>
      </c>
      <c r="O8" s="19">
        <v>39407</v>
      </c>
      <c r="P8" s="18">
        <f t="shared" si="4"/>
        <v>0.1640622692228162</v>
      </c>
      <c r="Q8" s="19">
        <v>45373</v>
      </c>
      <c r="R8" s="19">
        <v>48243</v>
      </c>
      <c r="S8" s="18">
        <f t="shared" si="5"/>
        <v>0.06325347673726656</v>
      </c>
      <c r="T8" s="19">
        <v>23071</v>
      </c>
      <c r="U8" s="19">
        <v>25304</v>
      </c>
      <c r="V8" s="18">
        <f t="shared" si="6"/>
        <v>0.09678817563174547</v>
      </c>
      <c r="W8" s="19">
        <v>16257</v>
      </c>
      <c r="X8" s="19">
        <v>16834</v>
      </c>
      <c r="Y8" s="18">
        <f t="shared" si="7"/>
        <v>0.03549240327243641</v>
      </c>
      <c r="Z8" s="19">
        <v>14002</v>
      </c>
      <c r="AA8" s="19">
        <v>13698</v>
      </c>
      <c r="AB8" s="18">
        <f t="shared" si="8"/>
        <v>-0.021711184116554816</v>
      </c>
    </row>
    <row r="9" spans="1:28" ht="22.5" customHeight="1">
      <c r="A9" s="27" t="s">
        <v>224</v>
      </c>
      <c r="B9" s="19">
        <v>49273</v>
      </c>
      <c r="C9" s="19">
        <v>52825</v>
      </c>
      <c r="D9" s="18">
        <f t="shared" si="0"/>
        <v>0.07208816187364286</v>
      </c>
      <c r="E9" s="19">
        <v>46497</v>
      </c>
      <c r="F9" s="19">
        <v>52219</v>
      </c>
      <c r="G9" s="18">
        <f t="shared" si="1"/>
        <v>0.12306170290556384</v>
      </c>
      <c r="H9" s="19">
        <v>51257</v>
      </c>
      <c r="I9" s="19">
        <v>53258</v>
      </c>
      <c r="J9" s="18">
        <f t="shared" si="2"/>
        <v>0.039038570341611845</v>
      </c>
      <c r="K9" s="19">
        <v>47321</v>
      </c>
      <c r="L9" s="19">
        <v>47189</v>
      </c>
      <c r="M9" s="18">
        <f t="shared" si="3"/>
        <v>-0.0027894592252910577</v>
      </c>
      <c r="N9" s="19">
        <v>36000</v>
      </c>
      <c r="O9" s="19">
        <v>40932</v>
      </c>
      <c r="P9" s="18">
        <f t="shared" si="4"/>
        <v>0.137</v>
      </c>
      <c r="Q9" s="19">
        <v>47782</v>
      </c>
      <c r="R9" s="19">
        <v>52402</v>
      </c>
      <c r="S9" s="18">
        <f t="shared" si="5"/>
        <v>0.09668912979783184</v>
      </c>
      <c r="T9" s="19">
        <v>25855</v>
      </c>
      <c r="U9" s="19">
        <v>27482</v>
      </c>
      <c r="V9" s="18">
        <f t="shared" si="6"/>
        <v>0.06292786695029973</v>
      </c>
      <c r="W9" s="19">
        <v>22087</v>
      </c>
      <c r="X9" s="19">
        <v>17973</v>
      </c>
      <c r="Y9" s="18">
        <f t="shared" si="7"/>
        <v>-0.18626341286729753</v>
      </c>
      <c r="Z9" s="19">
        <v>15334</v>
      </c>
      <c r="AA9" s="19">
        <v>15664</v>
      </c>
      <c r="AB9" s="18">
        <f t="shared" si="8"/>
        <v>0.021520803443328518</v>
      </c>
    </row>
    <row r="10" spans="1:28" ht="22.5" customHeight="1">
      <c r="A10" s="27" t="s">
        <v>225</v>
      </c>
      <c r="B10" s="19">
        <v>48862</v>
      </c>
      <c r="C10" s="19">
        <v>52239</v>
      </c>
      <c r="D10" s="18">
        <f t="shared" si="0"/>
        <v>0.06911301215668608</v>
      </c>
      <c r="E10" s="19">
        <v>47043</v>
      </c>
      <c r="F10" s="19">
        <v>53071</v>
      </c>
      <c r="G10" s="18">
        <f t="shared" si="1"/>
        <v>0.12813808643156266</v>
      </c>
      <c r="H10" s="19">
        <v>50162</v>
      </c>
      <c r="I10" s="19">
        <v>51644</v>
      </c>
      <c r="J10" s="18">
        <f t="shared" si="2"/>
        <v>0.029544276543997494</v>
      </c>
      <c r="K10" s="19">
        <v>46967</v>
      </c>
      <c r="L10" s="19">
        <v>44654</v>
      </c>
      <c r="M10" s="18">
        <f t="shared" si="3"/>
        <v>-0.04924734387974539</v>
      </c>
      <c r="N10" s="19">
        <v>36787</v>
      </c>
      <c r="O10" s="19">
        <v>40446</v>
      </c>
      <c r="P10" s="18">
        <f t="shared" si="4"/>
        <v>0.09946448473645586</v>
      </c>
      <c r="Q10" s="19">
        <v>48332</v>
      </c>
      <c r="R10" s="19">
        <v>53506</v>
      </c>
      <c r="S10" s="18">
        <f t="shared" si="5"/>
        <v>0.10705122899942077</v>
      </c>
      <c r="T10" s="19">
        <v>25419</v>
      </c>
      <c r="U10" s="19">
        <v>27329</v>
      </c>
      <c r="V10" s="18">
        <f t="shared" si="6"/>
        <v>0.07514064282623245</v>
      </c>
      <c r="W10" s="19">
        <v>22332</v>
      </c>
      <c r="X10" s="19">
        <v>18239</v>
      </c>
      <c r="Y10" s="18">
        <f t="shared" si="7"/>
        <v>-0.18327959878201683</v>
      </c>
      <c r="Z10" s="19">
        <v>16208</v>
      </c>
      <c r="AA10" s="19">
        <v>17311</v>
      </c>
      <c r="AB10" s="18">
        <f t="shared" si="8"/>
        <v>0.06805281342546898</v>
      </c>
    </row>
    <row r="11" spans="1:28" ht="22.5" customHeight="1">
      <c r="A11" s="27" t="s">
        <v>226</v>
      </c>
      <c r="B11" s="19">
        <v>52136</v>
      </c>
      <c r="C11" s="19">
        <v>48447</v>
      </c>
      <c r="D11" s="18">
        <f t="shared" si="0"/>
        <v>-0.07075725026852842</v>
      </c>
      <c r="E11" s="19">
        <v>50501</v>
      </c>
      <c r="F11" s="19">
        <v>49155</v>
      </c>
      <c r="G11" s="18">
        <f t="shared" si="1"/>
        <v>-0.026652937565592727</v>
      </c>
      <c r="H11" s="19">
        <v>53305</v>
      </c>
      <c r="I11" s="19">
        <v>47942</v>
      </c>
      <c r="J11" s="18">
        <f t="shared" si="2"/>
        <v>-0.10060969890254201</v>
      </c>
      <c r="K11" s="19">
        <v>49852</v>
      </c>
      <c r="L11" s="19">
        <v>36523</v>
      </c>
      <c r="M11" s="18">
        <f t="shared" si="3"/>
        <v>-0.2673714194014283</v>
      </c>
      <c r="N11" s="19">
        <v>39523</v>
      </c>
      <c r="O11" s="19">
        <v>33788</v>
      </c>
      <c r="P11" s="18">
        <f t="shared" si="4"/>
        <v>-0.14510538167649212</v>
      </c>
      <c r="Q11" s="19">
        <v>51903</v>
      </c>
      <c r="R11" s="19">
        <v>50299</v>
      </c>
      <c r="S11" s="18">
        <f t="shared" si="5"/>
        <v>-0.030903801321696234</v>
      </c>
      <c r="T11" s="19">
        <v>26243</v>
      </c>
      <c r="U11" s="19">
        <v>27070</v>
      </c>
      <c r="V11" s="18">
        <f t="shared" si="6"/>
        <v>0.03151316541553939</v>
      </c>
      <c r="W11" s="19">
        <v>23017</v>
      </c>
      <c r="X11" s="19">
        <v>19148</v>
      </c>
      <c r="Y11" s="18">
        <f t="shared" si="7"/>
        <v>-0.16809314854238167</v>
      </c>
      <c r="Z11" s="19">
        <v>18723</v>
      </c>
      <c r="AA11" s="19">
        <v>17629</v>
      </c>
      <c r="AB11" s="18">
        <f t="shared" si="8"/>
        <v>-0.05843080702878811</v>
      </c>
    </row>
    <row r="12" spans="1:28" ht="22.5" customHeight="1">
      <c r="A12" s="27" t="s">
        <v>227</v>
      </c>
      <c r="B12" s="19">
        <v>52540</v>
      </c>
      <c r="C12" s="19">
        <v>52122</v>
      </c>
      <c r="D12" s="18">
        <f t="shared" si="0"/>
        <v>-0.007955843167110732</v>
      </c>
      <c r="E12" s="19">
        <v>50947</v>
      </c>
      <c r="F12" s="19">
        <v>52333</v>
      </c>
      <c r="G12" s="18">
        <f t="shared" si="1"/>
        <v>0.02720474218305302</v>
      </c>
      <c r="H12" s="19">
        <v>53678</v>
      </c>
      <c r="I12" s="19">
        <v>51971</v>
      </c>
      <c r="J12" s="18">
        <f t="shared" si="2"/>
        <v>-0.03180073773240433</v>
      </c>
      <c r="K12" s="19">
        <v>52512</v>
      </c>
      <c r="L12" s="19">
        <v>44250</v>
      </c>
      <c r="M12" s="18">
        <f t="shared" si="3"/>
        <v>-0.15733546617915906</v>
      </c>
      <c r="N12" s="19">
        <v>40289</v>
      </c>
      <c r="O12" s="19">
        <v>39513</v>
      </c>
      <c r="P12" s="18">
        <f t="shared" si="4"/>
        <v>-0.01926084042790832</v>
      </c>
      <c r="Q12" s="19">
        <v>52224</v>
      </c>
      <c r="R12" s="19">
        <v>52800</v>
      </c>
      <c r="S12" s="18">
        <f t="shared" si="5"/>
        <v>0.011029411764705843</v>
      </c>
      <c r="T12" s="19">
        <v>25094</v>
      </c>
      <c r="U12" s="19">
        <v>27509</v>
      </c>
      <c r="V12" s="18">
        <f t="shared" si="6"/>
        <v>0.09623814457639268</v>
      </c>
      <c r="W12" s="19">
        <v>23062</v>
      </c>
      <c r="X12" s="19">
        <v>18385</v>
      </c>
      <c r="Y12" s="18">
        <f t="shared" si="7"/>
        <v>-0.20280114474026534</v>
      </c>
      <c r="Z12" s="19">
        <v>16288.75994558291</v>
      </c>
      <c r="AA12" s="19">
        <v>18533</v>
      </c>
      <c r="AB12" s="18">
        <f t="shared" si="8"/>
        <v>0.13777844734127043</v>
      </c>
    </row>
    <row r="13" spans="1:28" ht="22.5" customHeight="1">
      <c r="A13" s="27" t="s">
        <v>228</v>
      </c>
      <c r="B13" s="19">
        <v>41637</v>
      </c>
      <c r="C13" s="19">
        <v>44561</v>
      </c>
      <c r="D13" s="18">
        <f t="shared" si="0"/>
        <v>0.07022600091264986</v>
      </c>
      <c r="E13" s="19">
        <v>41168</v>
      </c>
      <c r="F13" s="19">
        <v>45787</v>
      </c>
      <c r="G13" s="18">
        <f t="shared" si="1"/>
        <v>0.11219879518072284</v>
      </c>
      <c r="H13" s="19">
        <v>41972</v>
      </c>
      <c r="I13" s="19">
        <v>43685</v>
      </c>
      <c r="J13" s="18">
        <f t="shared" si="2"/>
        <v>0.04081292290098171</v>
      </c>
      <c r="K13" s="19">
        <v>40965</v>
      </c>
      <c r="L13" s="19">
        <v>38200</v>
      </c>
      <c r="M13" s="18">
        <f t="shared" si="3"/>
        <v>-0.06749664347613815</v>
      </c>
      <c r="N13" s="19">
        <v>31634</v>
      </c>
      <c r="O13" s="19">
        <v>34568</v>
      </c>
      <c r="P13" s="18">
        <f t="shared" si="4"/>
        <v>0.09274830878169049</v>
      </c>
      <c r="Q13" s="19">
        <v>42372</v>
      </c>
      <c r="R13" s="19">
        <v>46234</v>
      </c>
      <c r="S13" s="18">
        <f t="shared" si="5"/>
        <v>0.0911450958179929</v>
      </c>
      <c r="T13" s="19">
        <v>21161</v>
      </c>
      <c r="U13" s="19">
        <v>22866</v>
      </c>
      <c r="V13" s="18">
        <f t="shared" si="6"/>
        <v>0.08057275176031387</v>
      </c>
      <c r="W13" s="19">
        <v>14963</v>
      </c>
      <c r="X13" s="19">
        <v>15771</v>
      </c>
      <c r="Y13" s="18">
        <f t="shared" si="7"/>
        <v>0.05399986633696452</v>
      </c>
      <c r="Z13" s="19">
        <v>12084.39</v>
      </c>
      <c r="AA13" s="19">
        <v>12947</v>
      </c>
      <c r="AB13" s="18">
        <f t="shared" si="8"/>
        <v>0.07138217154527449</v>
      </c>
    </row>
    <row r="14" spans="1:28" ht="22.5" customHeight="1">
      <c r="A14" s="27" t="s">
        <v>229</v>
      </c>
      <c r="B14" s="19">
        <v>50305</v>
      </c>
      <c r="C14" s="19">
        <v>54689</v>
      </c>
      <c r="D14" s="18">
        <f t="shared" si="0"/>
        <v>0.08714839479177017</v>
      </c>
      <c r="E14" s="19">
        <v>50322</v>
      </c>
      <c r="F14" s="19">
        <v>56601</v>
      </c>
      <c r="G14" s="18">
        <f t="shared" si="1"/>
        <v>0.12477643972815078</v>
      </c>
      <c r="H14" s="19">
        <v>50292</v>
      </c>
      <c r="I14" s="19">
        <v>53322</v>
      </c>
      <c r="J14" s="18">
        <f t="shared" si="2"/>
        <v>0.06024815079933199</v>
      </c>
      <c r="K14" s="19">
        <v>51846</v>
      </c>
      <c r="L14" s="19">
        <v>49861</v>
      </c>
      <c r="M14" s="18">
        <f t="shared" si="3"/>
        <v>-0.03828646375805267</v>
      </c>
      <c r="N14" s="19">
        <v>39982</v>
      </c>
      <c r="O14" s="19">
        <v>44434</v>
      </c>
      <c r="P14" s="18">
        <f t="shared" si="4"/>
        <v>0.11135010754839669</v>
      </c>
      <c r="Q14" s="19">
        <v>51560</v>
      </c>
      <c r="R14" s="19">
        <v>56808</v>
      </c>
      <c r="S14" s="18">
        <f t="shared" si="5"/>
        <v>0.1017843289371605</v>
      </c>
      <c r="T14" s="19">
        <v>25460</v>
      </c>
      <c r="U14" s="19">
        <v>28167</v>
      </c>
      <c r="V14" s="18">
        <f t="shared" si="6"/>
        <v>0.10632364493322854</v>
      </c>
      <c r="W14" s="19">
        <v>17180</v>
      </c>
      <c r="X14" s="19">
        <v>18833</v>
      </c>
      <c r="Y14" s="18">
        <f t="shared" si="7"/>
        <v>0.09621653084982529</v>
      </c>
      <c r="Z14" s="19">
        <v>14346</v>
      </c>
      <c r="AA14" s="19">
        <v>15556</v>
      </c>
      <c r="AB14" s="18">
        <f t="shared" si="8"/>
        <v>0.08434406803290107</v>
      </c>
    </row>
    <row r="15" spans="1:28" ht="22.5" customHeight="1">
      <c r="A15" s="27" t="s">
        <v>230</v>
      </c>
      <c r="B15" s="19">
        <v>50156</v>
      </c>
      <c r="C15" s="19">
        <v>54983</v>
      </c>
      <c r="D15" s="18">
        <f t="shared" si="0"/>
        <v>0.09623973203604752</v>
      </c>
      <c r="E15" s="19">
        <v>49624</v>
      </c>
      <c r="F15" s="19">
        <v>56388</v>
      </c>
      <c r="G15" s="18">
        <f t="shared" si="1"/>
        <v>0.13630501370304682</v>
      </c>
      <c r="H15" s="19">
        <v>50537</v>
      </c>
      <c r="I15" s="19">
        <v>53980</v>
      </c>
      <c r="J15" s="18">
        <f t="shared" si="2"/>
        <v>0.06812830203613185</v>
      </c>
      <c r="K15" s="19">
        <v>51327</v>
      </c>
      <c r="L15" s="19">
        <v>55928</v>
      </c>
      <c r="M15" s="18">
        <f t="shared" si="3"/>
        <v>0.08964092972509596</v>
      </c>
      <c r="N15" s="19">
        <v>39637</v>
      </c>
      <c r="O15" s="19">
        <v>47607</v>
      </c>
      <c r="P15" s="18">
        <f t="shared" si="4"/>
        <v>0.201074753386987</v>
      </c>
      <c r="Q15" s="19">
        <v>50810</v>
      </c>
      <c r="R15" s="19">
        <v>55959</v>
      </c>
      <c r="S15" s="18">
        <f t="shared" si="5"/>
        <v>0.10133831922849823</v>
      </c>
      <c r="T15" s="19">
        <v>25566</v>
      </c>
      <c r="U15" s="19">
        <v>27969</v>
      </c>
      <c r="V15" s="18">
        <f t="shared" si="6"/>
        <v>0.09399202065242895</v>
      </c>
      <c r="W15" s="19">
        <v>17173</v>
      </c>
      <c r="X15" s="19">
        <v>18847</v>
      </c>
      <c r="Y15" s="18">
        <f t="shared" si="7"/>
        <v>0.09747860012810805</v>
      </c>
      <c r="Z15" s="19">
        <v>14126</v>
      </c>
      <c r="AA15" s="19">
        <v>15396</v>
      </c>
      <c r="AB15" s="18">
        <f t="shared" si="8"/>
        <v>0.08990513945915324</v>
      </c>
    </row>
    <row r="16" spans="1:28" ht="22.5" customHeight="1">
      <c r="A16" s="27" t="s">
        <v>231</v>
      </c>
      <c r="B16" s="19">
        <f>AVERAGE(B4:B15)</f>
        <v>47762.583333333336</v>
      </c>
      <c r="C16" s="19">
        <f aca="true" t="shared" si="9" ref="C16:AB16">AVERAGE(C4:C15)</f>
        <v>50345.25</v>
      </c>
      <c r="D16" s="18">
        <f t="shared" si="9"/>
        <v>0.055074540601079365</v>
      </c>
      <c r="E16" s="19">
        <f>AVERAGE(E4:E15)</f>
        <v>46136.416666666664</v>
      </c>
      <c r="F16" s="19">
        <f t="shared" si="9"/>
        <v>50412.166666666664</v>
      </c>
      <c r="G16" s="18">
        <f t="shared" si="9"/>
        <v>0.09310753299614276</v>
      </c>
      <c r="H16" s="19">
        <f>AVERAGE(H4:H15)</f>
        <v>48925</v>
      </c>
      <c r="I16" s="19">
        <f t="shared" si="9"/>
        <v>50297.583333333336</v>
      </c>
      <c r="J16" s="18">
        <f t="shared" si="9"/>
        <v>0.02938977707551721</v>
      </c>
      <c r="K16" s="19">
        <f>AVERAGE(K4:K15)</f>
        <v>47138.083333333336</v>
      </c>
      <c r="L16" s="19">
        <f t="shared" si="9"/>
        <v>46823.666666666664</v>
      </c>
      <c r="M16" s="18">
        <f t="shared" si="9"/>
        <v>-0.004577614164013625</v>
      </c>
      <c r="N16" s="19">
        <f>AVERAGE(N4:N15)</f>
        <v>35876.333333333336</v>
      </c>
      <c r="O16" s="19">
        <f t="shared" si="9"/>
        <v>39698.416666666664</v>
      </c>
      <c r="P16" s="18">
        <f t="shared" si="9"/>
        <v>0.10910658262658612</v>
      </c>
      <c r="Q16" s="19">
        <f>AVERAGE(Q4:Q15)</f>
        <v>47384.583333333336</v>
      </c>
      <c r="R16" s="19">
        <f t="shared" si="9"/>
        <v>50634.25</v>
      </c>
      <c r="S16" s="18">
        <f t="shared" si="9"/>
        <v>0.06888677191139188</v>
      </c>
      <c r="T16" s="19">
        <f>AVERAGE(T4:T15)</f>
        <v>24901.583333333332</v>
      </c>
      <c r="U16" s="19">
        <f t="shared" si="9"/>
        <v>26864.833333333332</v>
      </c>
      <c r="V16" s="18">
        <f t="shared" si="9"/>
        <v>0.07957569580650731</v>
      </c>
      <c r="W16" s="19">
        <f t="shared" si="9"/>
        <v>18737.75</v>
      </c>
      <c r="X16" s="19">
        <f t="shared" si="9"/>
        <v>17928.75</v>
      </c>
      <c r="Y16" s="18">
        <f t="shared" si="9"/>
        <v>-0.026627697904122356</v>
      </c>
      <c r="Z16" s="19">
        <f t="shared" si="9"/>
        <v>15419.095828798576</v>
      </c>
      <c r="AA16" s="19">
        <f t="shared" si="9"/>
        <v>16203.5</v>
      </c>
      <c r="AB16" s="18">
        <f t="shared" si="9"/>
        <v>0.052147940986816466</v>
      </c>
    </row>
  </sheetData>
  <sheetProtection/>
  <mergeCells count="11">
    <mergeCell ref="Q2:S2"/>
    <mergeCell ref="E2:G2"/>
    <mergeCell ref="Z2:AB2"/>
    <mergeCell ref="W2:Y2"/>
    <mergeCell ref="A1:AB1"/>
    <mergeCell ref="A2:A3"/>
    <mergeCell ref="N2:P2"/>
    <mergeCell ref="B2:D2"/>
    <mergeCell ref="H2:J2"/>
    <mergeCell ref="T2:V2"/>
    <mergeCell ref="K2:M2"/>
  </mergeCells>
  <printOptions horizontalCentered="1" verticalCentered="1"/>
  <pageMargins left="0.35433070866141736" right="0.35433070866141736" top="0.984251968503937" bottom="0.984251968503937" header="0.5118110236220472" footer="0.5118110236220472"/>
  <pageSetup errors="NA" firstPageNumber="1"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W66"/>
  <sheetViews>
    <sheetView zoomScalePageLayoutView="0" workbookViewId="0" topLeftCell="A31">
      <selection activeCell="P65" sqref="P65"/>
    </sheetView>
  </sheetViews>
  <sheetFormatPr defaultColWidth="9.00390625" defaultRowHeight="14.25"/>
  <cols>
    <col min="1" max="1" width="8.125" style="14" customWidth="1"/>
    <col min="2" max="16" width="5.50390625" style="14" customWidth="1"/>
    <col min="18" max="29" width="6.625" style="0" customWidth="1"/>
  </cols>
  <sheetData>
    <row r="1" spans="1:16" ht="15" customHeight="1">
      <c r="A1" s="32" t="s">
        <v>218</v>
      </c>
      <c r="B1" s="34" t="s">
        <v>255</v>
      </c>
      <c r="C1" s="34"/>
      <c r="D1" s="34"/>
      <c r="E1" s="34"/>
      <c r="F1" s="34"/>
      <c r="G1" s="34"/>
      <c r="H1" s="34"/>
      <c r="I1" s="34"/>
      <c r="J1" s="34"/>
      <c r="K1" s="34"/>
      <c r="L1" s="34"/>
      <c r="M1" s="34"/>
      <c r="N1" s="34"/>
      <c r="O1" s="34"/>
      <c r="P1" s="34"/>
    </row>
    <row r="2" spans="1:16" ht="15" customHeight="1">
      <c r="A2" s="35"/>
      <c r="B2" s="36" t="s">
        <v>236</v>
      </c>
      <c r="C2" s="34"/>
      <c r="D2" s="34"/>
      <c r="E2" s="36" t="s">
        <v>237</v>
      </c>
      <c r="F2" s="34"/>
      <c r="G2" s="34"/>
      <c r="H2" s="36" t="s">
        <v>238</v>
      </c>
      <c r="I2" s="34"/>
      <c r="J2" s="34"/>
      <c r="K2" s="34" t="s">
        <v>180</v>
      </c>
      <c r="L2" s="34"/>
      <c r="M2" s="34"/>
      <c r="N2" s="34" t="s">
        <v>181</v>
      </c>
      <c r="O2" s="34"/>
      <c r="P2" s="34"/>
    </row>
    <row r="3" spans="1:23" ht="15" customHeight="1">
      <c r="A3" s="33"/>
      <c r="B3" s="8">
        <v>2015</v>
      </c>
      <c r="C3" s="8">
        <v>2016</v>
      </c>
      <c r="D3" s="27" t="s">
        <v>239</v>
      </c>
      <c r="E3" s="8">
        <v>2015</v>
      </c>
      <c r="F3" s="8">
        <v>2016</v>
      </c>
      <c r="G3" s="27" t="s">
        <v>239</v>
      </c>
      <c r="H3" s="8">
        <v>2015</v>
      </c>
      <c r="I3" s="8">
        <v>2016</v>
      </c>
      <c r="J3" s="27" t="s">
        <v>239</v>
      </c>
      <c r="K3" s="8">
        <v>2015</v>
      </c>
      <c r="L3" s="8">
        <v>2016</v>
      </c>
      <c r="M3" s="27" t="s">
        <v>239</v>
      </c>
      <c r="N3" s="8">
        <v>2015</v>
      </c>
      <c r="O3" s="8">
        <v>2016</v>
      </c>
      <c r="P3" s="27" t="s">
        <v>239</v>
      </c>
      <c r="R3" s="21"/>
      <c r="S3" s="21"/>
      <c r="T3" s="21"/>
      <c r="U3" s="21"/>
      <c r="V3" s="21"/>
      <c r="W3" s="21"/>
    </row>
    <row r="4" spans="1:23" ht="15" customHeight="1">
      <c r="A4" s="27" t="s">
        <v>240</v>
      </c>
      <c r="B4" s="10">
        <v>79.85</v>
      </c>
      <c r="C4" s="10">
        <v>80.74</v>
      </c>
      <c r="D4" s="10">
        <f aca="true" t="shared" si="0" ref="D4:D15">C4-B4</f>
        <v>0.8900000000000006</v>
      </c>
      <c r="E4" s="10">
        <v>4.07</v>
      </c>
      <c r="F4" s="10">
        <v>4.04</v>
      </c>
      <c r="G4" s="10">
        <f aca="true" t="shared" si="1" ref="G4:G15">F4-E4</f>
        <v>-0.03000000000000025</v>
      </c>
      <c r="H4" s="10">
        <v>4.86</v>
      </c>
      <c r="I4" s="10">
        <v>4.31</v>
      </c>
      <c r="J4" s="10">
        <f aca="true" t="shared" si="2" ref="J4:J15">I4-H4</f>
        <v>-0.5500000000000007</v>
      </c>
      <c r="K4" s="10">
        <v>4.33</v>
      </c>
      <c r="L4" s="10">
        <v>4.24</v>
      </c>
      <c r="M4" s="10">
        <f aca="true" t="shared" si="3" ref="M4:M15">L4-K4</f>
        <v>-0.08999999999999986</v>
      </c>
      <c r="N4" s="10">
        <v>6.89</v>
      </c>
      <c r="O4" s="10">
        <v>6.66</v>
      </c>
      <c r="P4" s="10">
        <f aca="true" t="shared" si="4" ref="P4:P15">O4-N4</f>
        <v>-0.22999999999999954</v>
      </c>
      <c r="R4" s="22"/>
      <c r="S4" s="23"/>
      <c r="T4" s="23"/>
      <c r="U4" s="23"/>
      <c r="V4" s="23"/>
      <c r="W4" s="23"/>
    </row>
    <row r="5" spans="1:23" ht="15" customHeight="1">
      <c r="A5" s="27" t="s">
        <v>241</v>
      </c>
      <c r="B5" s="10">
        <v>83.71</v>
      </c>
      <c r="C5" s="10">
        <v>85.62</v>
      </c>
      <c r="D5" s="10">
        <f t="shared" si="0"/>
        <v>1.9100000000000108</v>
      </c>
      <c r="E5" s="10">
        <v>3.03</v>
      </c>
      <c r="F5" s="10">
        <v>2.93</v>
      </c>
      <c r="G5" s="10">
        <f t="shared" si="1"/>
        <v>-0.09999999999999964</v>
      </c>
      <c r="H5" s="10">
        <v>4.41</v>
      </c>
      <c r="I5" s="10">
        <v>3.76</v>
      </c>
      <c r="J5" s="10">
        <f t="shared" si="2"/>
        <v>-0.6500000000000004</v>
      </c>
      <c r="K5" s="10">
        <v>4.82</v>
      </c>
      <c r="L5" s="10">
        <v>3.85</v>
      </c>
      <c r="M5" s="10">
        <f t="shared" si="3"/>
        <v>-0.9700000000000002</v>
      </c>
      <c r="N5" s="10">
        <v>4.02</v>
      </c>
      <c r="O5" s="10">
        <v>3.84</v>
      </c>
      <c r="P5" s="10">
        <f t="shared" si="4"/>
        <v>-0.17999999999999972</v>
      </c>
      <c r="R5" s="22"/>
      <c r="S5" s="23"/>
      <c r="T5" s="23"/>
      <c r="U5" s="23"/>
      <c r="V5" s="23"/>
      <c r="W5" s="23"/>
    </row>
    <row r="6" spans="1:23" ht="15" customHeight="1">
      <c r="A6" s="27" t="s">
        <v>242</v>
      </c>
      <c r="B6" s="10">
        <v>80.6</v>
      </c>
      <c r="C6" s="10">
        <v>80.15</v>
      </c>
      <c r="D6" s="10">
        <f t="shared" si="0"/>
        <v>-0.44999999999998863</v>
      </c>
      <c r="E6" s="10">
        <v>3.89</v>
      </c>
      <c r="F6" s="10">
        <v>4.42</v>
      </c>
      <c r="G6" s="10">
        <f t="shared" si="1"/>
        <v>0.5299999999999998</v>
      </c>
      <c r="H6" s="10">
        <v>4.78</v>
      </c>
      <c r="I6" s="10">
        <v>4.39</v>
      </c>
      <c r="J6" s="10">
        <f t="shared" si="2"/>
        <v>-0.39000000000000057</v>
      </c>
      <c r="K6" s="10">
        <v>4.54</v>
      </c>
      <c r="L6" s="10">
        <v>3.81</v>
      </c>
      <c r="M6" s="10">
        <f t="shared" si="3"/>
        <v>-0.73</v>
      </c>
      <c r="N6" s="10">
        <v>6.19</v>
      </c>
      <c r="O6" s="10">
        <v>7.22</v>
      </c>
      <c r="P6" s="10">
        <f t="shared" si="4"/>
        <v>1.0299999999999994</v>
      </c>
      <c r="R6" s="22"/>
      <c r="S6" s="23"/>
      <c r="T6" s="23"/>
      <c r="U6" s="23"/>
      <c r="V6" s="23"/>
      <c r="W6" s="23"/>
    </row>
    <row r="7" spans="1:23" ht="15" customHeight="1">
      <c r="A7" s="27" t="s">
        <v>243</v>
      </c>
      <c r="B7" s="10">
        <v>78.05</v>
      </c>
      <c r="C7" s="10">
        <v>78.25</v>
      </c>
      <c r="D7" s="10">
        <f t="shared" si="0"/>
        <v>0.20000000000000284</v>
      </c>
      <c r="E7" s="10">
        <v>4.49</v>
      </c>
      <c r="F7" s="10">
        <v>4.86</v>
      </c>
      <c r="G7" s="10">
        <f t="shared" si="1"/>
        <v>0.3700000000000001</v>
      </c>
      <c r="H7" s="10">
        <v>5.19</v>
      </c>
      <c r="I7" s="10">
        <v>4.84</v>
      </c>
      <c r="J7" s="10">
        <f t="shared" si="2"/>
        <v>-0.35000000000000053</v>
      </c>
      <c r="K7" s="10">
        <v>4.9</v>
      </c>
      <c r="L7" s="10">
        <v>4.39</v>
      </c>
      <c r="M7" s="10">
        <f t="shared" si="3"/>
        <v>-0.5100000000000007</v>
      </c>
      <c r="N7" s="10">
        <v>7.37</v>
      </c>
      <c r="O7" s="10">
        <v>7.67</v>
      </c>
      <c r="P7" s="10">
        <f t="shared" si="4"/>
        <v>0.2999999999999998</v>
      </c>
      <c r="R7" s="22"/>
      <c r="S7" s="23"/>
      <c r="T7" s="23"/>
      <c r="U7" s="23"/>
      <c r="V7" s="23"/>
      <c r="W7" s="23"/>
    </row>
    <row r="8" spans="1:23" ht="15" customHeight="1">
      <c r="A8" s="27" t="s">
        <v>244</v>
      </c>
      <c r="B8" s="10">
        <v>78.04</v>
      </c>
      <c r="C8" s="10">
        <v>78.34</v>
      </c>
      <c r="D8" s="10">
        <f t="shared" si="0"/>
        <v>0.29999999999999716</v>
      </c>
      <c r="E8" s="10">
        <v>4.52</v>
      </c>
      <c r="F8" s="10">
        <v>4.82</v>
      </c>
      <c r="G8" s="10">
        <f t="shared" si="1"/>
        <v>0.3000000000000007</v>
      </c>
      <c r="H8" s="10">
        <v>5.23</v>
      </c>
      <c r="I8" s="10">
        <v>4.84</v>
      </c>
      <c r="J8" s="10">
        <f t="shared" si="2"/>
        <v>-0.39000000000000057</v>
      </c>
      <c r="K8" s="10">
        <v>4.77</v>
      </c>
      <c r="L8" s="10">
        <v>4.32</v>
      </c>
      <c r="M8" s="10">
        <f t="shared" si="3"/>
        <v>-0.4499999999999993</v>
      </c>
      <c r="N8" s="10">
        <v>7.44</v>
      </c>
      <c r="O8" s="10">
        <v>7.67</v>
      </c>
      <c r="P8" s="10">
        <f t="shared" si="4"/>
        <v>0.22999999999999954</v>
      </c>
      <c r="R8" s="22"/>
      <c r="S8" s="23"/>
      <c r="T8" s="23"/>
      <c r="U8" s="23"/>
      <c r="V8" s="23"/>
      <c r="W8" s="23"/>
    </row>
    <row r="9" spans="1:23" ht="15" customHeight="1">
      <c r="A9" s="27" t="s">
        <v>245</v>
      </c>
      <c r="B9" s="10">
        <v>80.35</v>
      </c>
      <c r="C9" s="10">
        <v>80.01</v>
      </c>
      <c r="D9" s="10">
        <f t="shared" si="0"/>
        <v>-0.3399999999999892</v>
      </c>
      <c r="E9" s="10">
        <v>4.1</v>
      </c>
      <c r="F9" s="10">
        <v>4.49</v>
      </c>
      <c r="G9" s="10">
        <f t="shared" si="1"/>
        <v>0.39000000000000057</v>
      </c>
      <c r="H9" s="10">
        <v>4.72</v>
      </c>
      <c r="I9" s="10">
        <v>4.43</v>
      </c>
      <c r="J9" s="10">
        <f t="shared" si="2"/>
        <v>-0.29000000000000004</v>
      </c>
      <c r="K9" s="10">
        <v>4.26</v>
      </c>
      <c r="L9" s="10">
        <v>4.02</v>
      </c>
      <c r="M9" s="10">
        <f t="shared" si="3"/>
        <v>-0.2400000000000002</v>
      </c>
      <c r="N9" s="10">
        <v>6.58</v>
      </c>
      <c r="O9" s="10">
        <v>7.05</v>
      </c>
      <c r="P9" s="10">
        <f t="shared" si="4"/>
        <v>0.46999999999999975</v>
      </c>
      <c r="R9" s="22"/>
      <c r="S9" s="23"/>
      <c r="T9" s="23"/>
      <c r="U9" s="23"/>
      <c r="V9" s="23"/>
      <c r="W9" s="23"/>
    </row>
    <row r="10" spans="1:23" ht="15" customHeight="1">
      <c r="A10" s="27" t="s">
        <v>246</v>
      </c>
      <c r="B10" s="10">
        <v>80.02</v>
      </c>
      <c r="C10" s="10">
        <v>79.03</v>
      </c>
      <c r="D10" s="10">
        <f t="shared" si="0"/>
        <v>-0.9899999999999949</v>
      </c>
      <c r="E10" s="10">
        <v>4.28</v>
      </c>
      <c r="F10" s="10">
        <v>4.67</v>
      </c>
      <c r="G10" s="10">
        <f t="shared" si="1"/>
        <v>0.3899999999999997</v>
      </c>
      <c r="H10" s="10">
        <v>4.72</v>
      </c>
      <c r="I10" s="10">
        <v>4.57</v>
      </c>
      <c r="J10" s="10">
        <f t="shared" si="2"/>
        <v>-0.14999999999999947</v>
      </c>
      <c r="K10" s="10">
        <v>4.4</v>
      </c>
      <c r="L10" s="10">
        <v>4.26</v>
      </c>
      <c r="M10" s="10">
        <f t="shared" si="3"/>
        <v>-0.14000000000000057</v>
      </c>
      <c r="N10" s="10">
        <v>6.58</v>
      </c>
      <c r="O10" s="10">
        <v>7.47</v>
      </c>
      <c r="P10" s="10">
        <f t="shared" si="4"/>
        <v>0.8899999999999997</v>
      </c>
      <c r="R10" s="22"/>
      <c r="S10" s="23"/>
      <c r="T10" s="23"/>
      <c r="U10" s="23"/>
      <c r="V10" s="23"/>
      <c r="W10" s="23"/>
    </row>
    <row r="11" spans="1:23" ht="15" customHeight="1">
      <c r="A11" s="27" t="s">
        <v>247</v>
      </c>
      <c r="B11" s="10">
        <v>80.73</v>
      </c>
      <c r="C11" s="10">
        <v>79.82</v>
      </c>
      <c r="D11" s="10">
        <f t="shared" si="0"/>
        <v>-0.9100000000000108</v>
      </c>
      <c r="E11" s="10">
        <v>4.21</v>
      </c>
      <c r="F11" s="10">
        <v>4.58</v>
      </c>
      <c r="G11" s="10">
        <f t="shared" si="1"/>
        <v>0.3700000000000001</v>
      </c>
      <c r="H11" s="10">
        <v>4.53</v>
      </c>
      <c r="I11" s="10">
        <v>4.53</v>
      </c>
      <c r="J11" s="10">
        <f t="shared" si="2"/>
        <v>0</v>
      </c>
      <c r="K11" s="10">
        <v>4.08</v>
      </c>
      <c r="L11" s="10">
        <v>4.1</v>
      </c>
      <c r="M11" s="10">
        <f t="shared" si="3"/>
        <v>0.019999999999999574</v>
      </c>
      <c r="N11" s="10">
        <v>6.45</v>
      </c>
      <c r="O11" s="10">
        <v>6.97</v>
      </c>
      <c r="P11" s="10">
        <f t="shared" si="4"/>
        <v>0.5199999999999996</v>
      </c>
      <c r="R11" s="22"/>
      <c r="S11" s="23"/>
      <c r="T11" s="23"/>
      <c r="U11" s="23"/>
      <c r="V11" s="23"/>
      <c r="W11" s="23"/>
    </row>
    <row r="12" spans="1:23" ht="15" customHeight="1">
      <c r="A12" s="27" t="s">
        <v>248</v>
      </c>
      <c r="B12" s="10">
        <v>80.3</v>
      </c>
      <c r="C12" s="10">
        <v>80.05</v>
      </c>
      <c r="D12" s="10">
        <f t="shared" si="0"/>
        <v>-0.25</v>
      </c>
      <c r="E12" s="10">
        <v>4.34</v>
      </c>
      <c r="F12" s="10">
        <v>4.5</v>
      </c>
      <c r="G12" s="10">
        <f t="shared" si="1"/>
        <v>0.16000000000000014</v>
      </c>
      <c r="H12" s="10">
        <v>4.58</v>
      </c>
      <c r="I12" s="10">
        <v>4.57</v>
      </c>
      <c r="J12" s="10">
        <f t="shared" si="2"/>
        <v>-0.009999999999999787</v>
      </c>
      <c r="K12" s="10">
        <v>3.91</v>
      </c>
      <c r="L12" s="10">
        <v>3.88</v>
      </c>
      <c r="M12" s="10">
        <f t="shared" si="3"/>
        <v>-0.03000000000000025</v>
      </c>
      <c r="N12" s="10">
        <v>6.87</v>
      </c>
      <c r="O12" s="10">
        <v>7</v>
      </c>
      <c r="P12" s="10">
        <f t="shared" si="4"/>
        <v>0.1299999999999999</v>
      </c>
      <c r="R12" s="22"/>
      <c r="S12" s="23"/>
      <c r="T12" s="23"/>
      <c r="U12" s="23"/>
      <c r="V12" s="23"/>
      <c r="W12" s="23"/>
    </row>
    <row r="13" spans="1:23" ht="15" customHeight="1">
      <c r="A13" s="27" t="s">
        <v>249</v>
      </c>
      <c r="B13" s="10">
        <v>76.48</v>
      </c>
      <c r="C13" s="10">
        <v>74.04</v>
      </c>
      <c r="D13" s="10">
        <f t="shared" si="0"/>
        <v>-2.4399999999999977</v>
      </c>
      <c r="E13" s="10">
        <v>5.18</v>
      </c>
      <c r="F13" s="10">
        <v>5.66</v>
      </c>
      <c r="G13" s="10">
        <f t="shared" si="1"/>
        <v>0.4800000000000004</v>
      </c>
      <c r="H13" s="10">
        <v>5.54</v>
      </c>
      <c r="I13" s="10">
        <v>5.73</v>
      </c>
      <c r="J13" s="10">
        <f t="shared" si="2"/>
        <v>0.1900000000000004</v>
      </c>
      <c r="K13" s="10">
        <v>4.62</v>
      </c>
      <c r="L13" s="10">
        <v>4.66</v>
      </c>
      <c r="M13" s="10">
        <f t="shared" si="3"/>
        <v>0.040000000000000036</v>
      </c>
      <c r="N13" s="10">
        <v>8.18</v>
      </c>
      <c r="O13" s="10">
        <v>9.91</v>
      </c>
      <c r="P13" s="10">
        <f t="shared" si="4"/>
        <v>1.7300000000000004</v>
      </c>
      <c r="R13" s="22"/>
      <c r="S13" s="23"/>
      <c r="T13" s="23"/>
      <c r="U13" s="23"/>
      <c r="V13" s="23"/>
      <c r="W13" s="23"/>
    </row>
    <row r="14" spans="1:23" ht="15" customHeight="1">
      <c r="A14" s="27" t="s">
        <v>250</v>
      </c>
      <c r="B14" s="10">
        <v>79.68</v>
      </c>
      <c r="C14" s="10">
        <v>77.05</v>
      </c>
      <c r="D14" s="10">
        <f t="shared" si="0"/>
        <v>-2.6300000000000097</v>
      </c>
      <c r="E14" s="10">
        <v>4.6</v>
      </c>
      <c r="F14" s="10">
        <v>5.09</v>
      </c>
      <c r="G14" s="10">
        <f t="shared" si="1"/>
        <v>0.4900000000000002</v>
      </c>
      <c r="H14" s="10">
        <v>4.81</v>
      </c>
      <c r="I14" s="10">
        <v>5</v>
      </c>
      <c r="J14" s="10">
        <f t="shared" si="2"/>
        <v>0.1900000000000004</v>
      </c>
      <c r="K14" s="10">
        <v>3.88</v>
      </c>
      <c r="L14" s="10">
        <v>3.99</v>
      </c>
      <c r="M14" s="10">
        <f t="shared" si="3"/>
        <v>0.11000000000000032</v>
      </c>
      <c r="N14" s="10">
        <v>7.03</v>
      </c>
      <c r="O14" s="10">
        <v>8.87</v>
      </c>
      <c r="P14" s="10">
        <f t="shared" si="4"/>
        <v>1.839999999999999</v>
      </c>
      <c r="R14" s="22"/>
      <c r="S14" s="23"/>
      <c r="T14" s="23"/>
      <c r="U14" s="23"/>
      <c r="V14" s="23"/>
      <c r="W14" s="23"/>
    </row>
    <row r="15" spans="1:23" ht="15" customHeight="1">
      <c r="A15" s="27" t="s">
        <v>251</v>
      </c>
      <c r="B15" s="10">
        <v>79.58</v>
      </c>
      <c r="C15" s="10">
        <v>77.01</v>
      </c>
      <c r="D15" s="10">
        <f t="shared" si="0"/>
        <v>-2.569999999999993</v>
      </c>
      <c r="E15" s="10">
        <v>4.54</v>
      </c>
      <c r="F15" s="10">
        <v>5.16</v>
      </c>
      <c r="G15" s="10">
        <f t="shared" si="1"/>
        <v>0.6200000000000001</v>
      </c>
      <c r="H15" s="10">
        <v>4.62</v>
      </c>
      <c r="I15" s="10">
        <v>4.84</v>
      </c>
      <c r="J15" s="10">
        <f t="shared" si="2"/>
        <v>0.21999999999999975</v>
      </c>
      <c r="K15" s="10">
        <v>3.89</v>
      </c>
      <c r="L15" s="10">
        <v>3.9</v>
      </c>
      <c r="M15" s="10">
        <f t="shared" si="3"/>
        <v>0.009999999999999787</v>
      </c>
      <c r="N15" s="10">
        <v>7.38</v>
      </c>
      <c r="O15" s="10">
        <v>9.09</v>
      </c>
      <c r="P15" s="10">
        <f t="shared" si="4"/>
        <v>1.71</v>
      </c>
      <c r="R15" s="22"/>
      <c r="S15" s="23"/>
      <c r="T15" s="23"/>
      <c r="U15" s="23"/>
      <c r="V15" s="23"/>
      <c r="W15" s="23"/>
    </row>
    <row r="16" spans="1:23" ht="15" customHeight="1">
      <c r="A16" s="26" t="s">
        <v>252</v>
      </c>
      <c r="B16" s="10">
        <f>AVERAGE(B4:B15)</f>
        <v>79.7825</v>
      </c>
      <c r="C16" s="10">
        <f aca="true" t="shared" si="5" ref="C16:P16">AVERAGE(C4:C15)</f>
        <v>79.17583333333333</v>
      </c>
      <c r="D16" s="10">
        <f t="shared" si="5"/>
        <v>-0.6066666666666644</v>
      </c>
      <c r="E16" s="10">
        <f>AVERAGE(E4:E15)</f>
        <v>4.270833333333334</v>
      </c>
      <c r="F16" s="10">
        <f t="shared" si="5"/>
        <v>4.601666666666667</v>
      </c>
      <c r="G16" s="10">
        <f t="shared" si="5"/>
        <v>0.3308333333333335</v>
      </c>
      <c r="H16" s="10">
        <f>AVERAGE(H4:H15)</f>
        <v>4.8325000000000005</v>
      </c>
      <c r="I16" s="10">
        <f t="shared" si="5"/>
        <v>4.650833333333334</v>
      </c>
      <c r="J16" s="10">
        <f t="shared" si="5"/>
        <v>-0.18166666666666678</v>
      </c>
      <c r="K16" s="10">
        <f>AVERAGE(K4:K15)</f>
        <v>4.366666666666667</v>
      </c>
      <c r="L16" s="10">
        <f t="shared" si="5"/>
        <v>4.118333333333333</v>
      </c>
      <c r="M16" s="10">
        <f t="shared" si="5"/>
        <v>-0.24833333333333343</v>
      </c>
      <c r="N16" s="10">
        <f>AVERAGE(N4:N15)</f>
        <v>6.748333333333332</v>
      </c>
      <c r="O16" s="10">
        <f t="shared" si="5"/>
        <v>7.451666666666667</v>
      </c>
      <c r="P16" s="10">
        <f t="shared" si="5"/>
        <v>0.7033333333333331</v>
      </c>
      <c r="R16" s="24"/>
      <c r="S16" s="24"/>
      <c r="T16" s="24"/>
      <c r="U16" s="24"/>
      <c r="V16" s="24"/>
      <c r="W16" s="21"/>
    </row>
    <row r="17" spans="1:23" ht="15" customHeight="1">
      <c r="A17" s="32" t="s">
        <v>218</v>
      </c>
      <c r="B17" s="34" t="s">
        <v>253</v>
      </c>
      <c r="C17" s="34"/>
      <c r="D17" s="34"/>
      <c r="E17" s="34"/>
      <c r="F17" s="34"/>
      <c r="G17" s="34"/>
      <c r="H17" s="34"/>
      <c r="I17" s="34"/>
      <c r="J17" s="34"/>
      <c r="K17" s="34"/>
      <c r="L17" s="34"/>
      <c r="M17" s="34"/>
      <c r="N17" s="34"/>
      <c r="O17" s="34"/>
      <c r="P17" s="34"/>
      <c r="R17" s="21"/>
      <c r="S17" s="21"/>
      <c r="T17" s="21"/>
      <c r="U17" s="21"/>
      <c r="V17" s="21"/>
      <c r="W17" s="21"/>
    </row>
    <row r="18" spans="1:23" ht="15" customHeight="1">
      <c r="A18" s="35"/>
      <c r="B18" s="36" t="s">
        <v>236</v>
      </c>
      <c r="C18" s="34"/>
      <c r="D18" s="34"/>
      <c r="E18" s="36" t="s">
        <v>237</v>
      </c>
      <c r="F18" s="34"/>
      <c r="G18" s="34"/>
      <c r="H18" s="36" t="s">
        <v>238</v>
      </c>
      <c r="I18" s="34"/>
      <c r="J18" s="34"/>
      <c r="K18" s="34" t="s">
        <v>180</v>
      </c>
      <c r="L18" s="34"/>
      <c r="M18" s="34"/>
      <c r="N18" s="34" t="s">
        <v>181</v>
      </c>
      <c r="O18" s="34"/>
      <c r="P18" s="34"/>
      <c r="R18" s="22"/>
      <c r="S18" s="23"/>
      <c r="T18" s="23"/>
      <c r="U18" s="23"/>
      <c r="V18" s="23"/>
      <c r="W18" s="23"/>
    </row>
    <row r="19" spans="1:23" ht="15" customHeight="1">
      <c r="A19" s="33"/>
      <c r="B19" s="8">
        <v>2015</v>
      </c>
      <c r="C19" s="8">
        <v>2016</v>
      </c>
      <c r="D19" s="27" t="s">
        <v>239</v>
      </c>
      <c r="E19" s="8">
        <v>2015</v>
      </c>
      <c r="F19" s="8">
        <v>2016</v>
      </c>
      <c r="G19" s="27" t="s">
        <v>239</v>
      </c>
      <c r="H19" s="8">
        <v>2015</v>
      </c>
      <c r="I19" s="8">
        <v>2016</v>
      </c>
      <c r="J19" s="27" t="s">
        <v>239</v>
      </c>
      <c r="K19" s="8">
        <v>2015</v>
      </c>
      <c r="L19" s="8">
        <v>2016</v>
      </c>
      <c r="M19" s="27" t="s">
        <v>239</v>
      </c>
      <c r="N19" s="8">
        <v>2015</v>
      </c>
      <c r="O19" s="8">
        <v>2016</v>
      </c>
      <c r="P19" s="27" t="s">
        <v>239</v>
      </c>
      <c r="R19" s="22"/>
      <c r="S19" s="23"/>
      <c r="T19" s="23"/>
      <c r="U19" s="23"/>
      <c r="V19" s="23"/>
      <c r="W19" s="23"/>
    </row>
    <row r="20" spans="1:23" ht="15" customHeight="1">
      <c r="A20" s="27" t="s">
        <v>240</v>
      </c>
      <c r="B20" s="10">
        <v>73.67</v>
      </c>
      <c r="C20" s="10">
        <v>75.57</v>
      </c>
      <c r="D20" s="10">
        <f aca="true" t="shared" si="6" ref="D20:D31">C20-B20</f>
        <v>1.8999999999999915</v>
      </c>
      <c r="E20" s="10">
        <v>4.3</v>
      </c>
      <c r="F20" s="10">
        <v>4.17</v>
      </c>
      <c r="G20" s="10">
        <f aca="true" t="shared" si="7" ref="G20:G31">F20-E20</f>
        <v>-0.1299999999999999</v>
      </c>
      <c r="H20" s="10">
        <v>6.76</v>
      </c>
      <c r="I20" s="10">
        <v>6.09</v>
      </c>
      <c r="J20" s="10">
        <f aca="true" t="shared" si="8" ref="J20:J31">I20-H20</f>
        <v>-0.6699999999999999</v>
      </c>
      <c r="K20" s="10">
        <v>4.72</v>
      </c>
      <c r="L20" s="10">
        <v>4.27</v>
      </c>
      <c r="M20" s="10">
        <f aca="true" t="shared" si="9" ref="M20:M31">L20-K20</f>
        <v>-0.4500000000000002</v>
      </c>
      <c r="N20" s="10">
        <v>10.55</v>
      </c>
      <c r="O20" s="10">
        <v>9.9</v>
      </c>
      <c r="P20" s="10">
        <f aca="true" t="shared" si="10" ref="P20:P31">O20-N20</f>
        <v>-0.6500000000000004</v>
      </c>
      <c r="R20" s="22"/>
      <c r="S20" s="23"/>
      <c r="T20" s="23"/>
      <c r="U20" s="23"/>
      <c r="V20" s="23"/>
      <c r="W20" s="23"/>
    </row>
    <row r="21" spans="1:23" ht="15" customHeight="1">
      <c r="A21" s="27" t="s">
        <v>241</v>
      </c>
      <c r="B21" s="10">
        <v>83.14</v>
      </c>
      <c r="C21" s="10">
        <v>85.41</v>
      </c>
      <c r="D21" s="10">
        <f t="shared" si="6"/>
        <v>2.269999999999996</v>
      </c>
      <c r="E21" s="10">
        <v>2.71</v>
      </c>
      <c r="F21" s="10">
        <v>2.55</v>
      </c>
      <c r="G21" s="10">
        <f t="shared" si="7"/>
        <v>-0.16000000000000014</v>
      </c>
      <c r="H21" s="10">
        <v>5.36</v>
      </c>
      <c r="I21" s="10">
        <v>4.61</v>
      </c>
      <c r="J21" s="10">
        <f t="shared" si="8"/>
        <v>-0.75</v>
      </c>
      <c r="K21" s="10">
        <v>4.37</v>
      </c>
      <c r="L21" s="10">
        <v>3.06</v>
      </c>
      <c r="M21" s="10">
        <f t="shared" si="9"/>
        <v>-1.31</v>
      </c>
      <c r="N21" s="10">
        <v>4.42</v>
      </c>
      <c r="O21" s="10">
        <v>4.38</v>
      </c>
      <c r="P21" s="10">
        <f t="shared" si="10"/>
        <v>-0.040000000000000036</v>
      </c>
      <c r="R21" s="22"/>
      <c r="S21" s="23"/>
      <c r="T21" s="23"/>
      <c r="U21" s="23"/>
      <c r="V21" s="23"/>
      <c r="W21" s="23"/>
    </row>
    <row r="22" spans="1:23" ht="15" customHeight="1">
      <c r="A22" s="27" t="s">
        <v>242</v>
      </c>
      <c r="B22" s="10">
        <v>75.09</v>
      </c>
      <c r="C22" s="10">
        <v>73.1</v>
      </c>
      <c r="D22" s="10">
        <f t="shared" si="6"/>
        <v>-1.990000000000009</v>
      </c>
      <c r="E22" s="10">
        <v>3.99</v>
      </c>
      <c r="F22" s="10">
        <v>4.87</v>
      </c>
      <c r="G22" s="10">
        <f t="shared" si="7"/>
        <v>0.8799999999999999</v>
      </c>
      <c r="H22" s="10">
        <v>6.64</v>
      </c>
      <c r="I22" s="10">
        <v>6.53</v>
      </c>
      <c r="J22" s="10">
        <f t="shared" si="8"/>
        <v>-0.10999999999999943</v>
      </c>
      <c r="K22" s="10">
        <v>4.92</v>
      </c>
      <c r="L22" s="10">
        <v>3.95</v>
      </c>
      <c r="M22" s="10">
        <f t="shared" si="9"/>
        <v>-0.9699999999999998</v>
      </c>
      <c r="N22" s="10">
        <v>9.35</v>
      </c>
      <c r="O22" s="10">
        <v>11.55</v>
      </c>
      <c r="P22" s="10">
        <f t="shared" si="10"/>
        <v>2.200000000000001</v>
      </c>
      <c r="R22" s="22"/>
      <c r="S22" s="23"/>
      <c r="T22" s="23"/>
      <c r="U22" s="23"/>
      <c r="V22" s="23"/>
      <c r="W22" s="23"/>
    </row>
    <row r="23" spans="1:23" ht="15" customHeight="1">
      <c r="A23" s="27" t="s">
        <v>243</v>
      </c>
      <c r="B23" s="10">
        <v>71.03</v>
      </c>
      <c r="C23" s="10">
        <v>70.75</v>
      </c>
      <c r="D23" s="10">
        <f t="shared" si="6"/>
        <v>-0.28000000000000114</v>
      </c>
      <c r="E23" s="10">
        <v>4.8</v>
      </c>
      <c r="F23" s="10">
        <v>5.36</v>
      </c>
      <c r="G23" s="10">
        <f t="shared" si="7"/>
        <v>0.5600000000000005</v>
      </c>
      <c r="H23" s="10">
        <v>7.33</v>
      </c>
      <c r="I23" s="10">
        <v>7.22</v>
      </c>
      <c r="J23" s="10">
        <f t="shared" si="8"/>
        <v>-0.11000000000000032</v>
      </c>
      <c r="K23" s="10">
        <v>5.27</v>
      </c>
      <c r="L23" s="10">
        <v>4.44</v>
      </c>
      <c r="M23" s="10">
        <f t="shared" si="9"/>
        <v>-0.8299999999999992</v>
      </c>
      <c r="N23" s="10">
        <v>11.57</v>
      </c>
      <c r="O23" s="10">
        <v>12.23</v>
      </c>
      <c r="P23" s="10">
        <f t="shared" si="10"/>
        <v>0.6600000000000001</v>
      </c>
      <c r="R23" s="22"/>
      <c r="S23" s="23"/>
      <c r="T23" s="23"/>
      <c r="U23" s="23"/>
      <c r="V23" s="23"/>
      <c r="W23" s="23"/>
    </row>
    <row r="24" spans="1:23" ht="15" customHeight="1">
      <c r="A24" s="27" t="s">
        <v>244</v>
      </c>
      <c r="B24" s="10">
        <v>71</v>
      </c>
      <c r="C24" s="10">
        <v>72.38</v>
      </c>
      <c r="D24" s="10">
        <f t="shared" si="6"/>
        <v>1.3799999999999955</v>
      </c>
      <c r="E24" s="10">
        <v>4.88</v>
      </c>
      <c r="F24" s="10">
        <v>5.06</v>
      </c>
      <c r="G24" s="10">
        <f t="shared" si="7"/>
        <v>0.17999999999999972</v>
      </c>
      <c r="H24" s="10">
        <v>7.63</v>
      </c>
      <c r="I24" s="10">
        <v>6.94</v>
      </c>
      <c r="J24" s="10">
        <f t="shared" si="8"/>
        <v>-0.6899999999999995</v>
      </c>
      <c r="K24" s="10">
        <v>4.83</v>
      </c>
      <c r="L24" s="10">
        <v>4.24</v>
      </c>
      <c r="M24" s="10">
        <f t="shared" si="9"/>
        <v>-0.5899999999999999</v>
      </c>
      <c r="N24" s="10">
        <v>11.66</v>
      </c>
      <c r="O24" s="10">
        <v>11.38</v>
      </c>
      <c r="P24" s="10">
        <f t="shared" si="10"/>
        <v>-0.27999999999999936</v>
      </c>
      <c r="R24" s="22"/>
      <c r="S24" s="23"/>
      <c r="T24" s="23"/>
      <c r="U24" s="23"/>
      <c r="V24" s="23"/>
      <c r="W24" s="23"/>
    </row>
    <row r="25" spans="1:23" ht="15" customHeight="1">
      <c r="A25" s="27" t="s">
        <v>245</v>
      </c>
      <c r="B25" s="10">
        <v>74.84</v>
      </c>
      <c r="C25" s="10">
        <v>74.97</v>
      </c>
      <c r="D25" s="10">
        <f t="shared" si="6"/>
        <v>0.12999999999999545</v>
      </c>
      <c r="E25" s="10">
        <v>4.29</v>
      </c>
      <c r="F25" s="10">
        <v>4.63</v>
      </c>
      <c r="G25" s="10">
        <f t="shared" si="7"/>
        <v>0.33999999999999986</v>
      </c>
      <c r="H25" s="10">
        <v>6.7</v>
      </c>
      <c r="I25" s="10">
        <v>6.23</v>
      </c>
      <c r="J25" s="10">
        <f t="shared" si="8"/>
        <v>-0.46999999999999975</v>
      </c>
      <c r="K25" s="10">
        <v>3.91</v>
      </c>
      <c r="L25" s="10">
        <v>3.99</v>
      </c>
      <c r="M25" s="10">
        <f t="shared" si="9"/>
        <v>0.08000000000000007</v>
      </c>
      <c r="N25" s="10">
        <v>10.26</v>
      </c>
      <c r="O25" s="10">
        <v>10.19</v>
      </c>
      <c r="P25" s="10">
        <f t="shared" si="10"/>
        <v>-0.07000000000000028</v>
      </c>
      <c r="R25" s="22"/>
      <c r="S25" s="23"/>
      <c r="T25" s="23"/>
      <c r="U25" s="23"/>
      <c r="V25" s="23"/>
      <c r="W25" s="23"/>
    </row>
    <row r="26" spans="1:23" ht="15" customHeight="1">
      <c r="A26" s="27" t="s">
        <v>246</v>
      </c>
      <c r="B26" s="10">
        <v>74.08</v>
      </c>
      <c r="C26" s="10">
        <v>74.11</v>
      </c>
      <c r="D26" s="10">
        <f t="shared" si="6"/>
        <v>0.030000000000001137</v>
      </c>
      <c r="E26" s="10">
        <v>4.5</v>
      </c>
      <c r="F26" s="10">
        <v>4.68</v>
      </c>
      <c r="G26" s="10">
        <f t="shared" si="7"/>
        <v>0.17999999999999972</v>
      </c>
      <c r="H26" s="10">
        <v>6.83</v>
      </c>
      <c r="I26" s="10">
        <v>6.35</v>
      </c>
      <c r="J26" s="10">
        <f t="shared" si="8"/>
        <v>-0.4800000000000004</v>
      </c>
      <c r="K26" s="10">
        <v>4.18</v>
      </c>
      <c r="L26" s="10">
        <v>4.37</v>
      </c>
      <c r="M26" s="10">
        <f t="shared" si="9"/>
        <v>0.1900000000000004</v>
      </c>
      <c r="N26" s="10">
        <v>10.42</v>
      </c>
      <c r="O26" s="10">
        <v>10.49</v>
      </c>
      <c r="P26" s="10">
        <f t="shared" si="10"/>
        <v>0.07000000000000028</v>
      </c>
      <c r="R26" s="22"/>
      <c r="S26" s="23"/>
      <c r="T26" s="23"/>
      <c r="U26" s="23"/>
      <c r="V26" s="23"/>
      <c r="W26" s="23"/>
    </row>
    <row r="27" spans="1:23" ht="15" customHeight="1">
      <c r="A27" s="27" t="s">
        <v>247</v>
      </c>
      <c r="B27" s="10">
        <v>75.51</v>
      </c>
      <c r="C27" s="10">
        <v>74.42</v>
      </c>
      <c r="D27" s="10">
        <f t="shared" si="6"/>
        <v>-1.0900000000000034</v>
      </c>
      <c r="E27" s="10">
        <v>4.36</v>
      </c>
      <c r="F27" s="10">
        <v>4.7</v>
      </c>
      <c r="G27" s="10">
        <f t="shared" si="7"/>
        <v>0.33999999999999986</v>
      </c>
      <c r="H27" s="10">
        <v>6.36</v>
      </c>
      <c r="I27" s="10">
        <v>6.16</v>
      </c>
      <c r="J27" s="10">
        <f t="shared" si="8"/>
        <v>-0.20000000000000018</v>
      </c>
      <c r="K27" s="10">
        <v>3.82</v>
      </c>
      <c r="L27" s="10">
        <v>4.15</v>
      </c>
      <c r="M27" s="10">
        <f t="shared" si="9"/>
        <v>0.3300000000000005</v>
      </c>
      <c r="N27" s="10">
        <v>9.95</v>
      </c>
      <c r="O27" s="10">
        <v>10.57</v>
      </c>
      <c r="P27" s="10">
        <f t="shared" si="10"/>
        <v>0.620000000000001</v>
      </c>
      <c r="R27" s="22"/>
      <c r="S27" s="23"/>
      <c r="T27" s="23"/>
      <c r="U27" s="23"/>
      <c r="V27" s="23"/>
      <c r="W27" s="23"/>
    </row>
    <row r="28" spans="1:23" ht="15" customHeight="1">
      <c r="A28" s="27" t="s">
        <v>248</v>
      </c>
      <c r="B28" s="10">
        <v>74.61</v>
      </c>
      <c r="C28" s="10">
        <v>73.52</v>
      </c>
      <c r="D28" s="10">
        <f t="shared" si="6"/>
        <v>-1.0900000000000034</v>
      </c>
      <c r="E28" s="10">
        <v>4.49</v>
      </c>
      <c r="F28" s="10">
        <v>4.84</v>
      </c>
      <c r="G28" s="10">
        <f t="shared" si="7"/>
        <v>0.34999999999999964</v>
      </c>
      <c r="H28" s="10">
        <v>6.46</v>
      </c>
      <c r="I28" s="10">
        <v>6.4</v>
      </c>
      <c r="J28" s="10">
        <f t="shared" si="8"/>
        <v>-0.05999999999999961</v>
      </c>
      <c r="K28" s="10">
        <v>3.8</v>
      </c>
      <c r="L28" s="10">
        <v>4.12</v>
      </c>
      <c r="M28" s="10">
        <f t="shared" si="9"/>
        <v>0.3200000000000003</v>
      </c>
      <c r="N28" s="10">
        <v>10.63</v>
      </c>
      <c r="O28" s="10">
        <v>11.12</v>
      </c>
      <c r="P28" s="10">
        <f t="shared" si="10"/>
        <v>0.48999999999999844</v>
      </c>
      <c r="R28" s="22"/>
      <c r="S28" s="23"/>
      <c r="T28" s="23"/>
      <c r="U28" s="23"/>
      <c r="V28" s="23"/>
      <c r="W28" s="23"/>
    </row>
    <row r="29" spans="1:23" ht="15" customHeight="1">
      <c r="A29" s="27" t="s">
        <v>249</v>
      </c>
      <c r="B29" s="10">
        <v>68.42</v>
      </c>
      <c r="C29" s="10">
        <v>66.56</v>
      </c>
      <c r="D29" s="10">
        <f t="shared" si="6"/>
        <v>-1.8599999999999994</v>
      </c>
      <c r="E29" s="10">
        <v>5.62</v>
      </c>
      <c r="F29" s="10">
        <v>6.13</v>
      </c>
      <c r="G29" s="10">
        <f t="shared" si="7"/>
        <v>0.5099999999999998</v>
      </c>
      <c r="H29" s="10">
        <v>8.16</v>
      </c>
      <c r="I29" s="10">
        <v>7.77</v>
      </c>
      <c r="J29" s="10">
        <f t="shared" si="8"/>
        <v>-0.39000000000000057</v>
      </c>
      <c r="K29" s="10">
        <v>4.82</v>
      </c>
      <c r="L29" s="10">
        <v>4.78</v>
      </c>
      <c r="M29" s="10">
        <f t="shared" si="9"/>
        <v>-0.040000000000000036</v>
      </c>
      <c r="N29" s="10">
        <v>12.98</v>
      </c>
      <c r="O29" s="10">
        <v>14.76</v>
      </c>
      <c r="P29" s="10">
        <f t="shared" si="10"/>
        <v>1.7799999999999994</v>
      </c>
      <c r="R29" s="22"/>
      <c r="S29" s="23"/>
      <c r="T29" s="23"/>
      <c r="U29" s="23"/>
      <c r="V29" s="23"/>
      <c r="W29" s="23"/>
    </row>
    <row r="30" spans="1:16" ht="15" customHeight="1">
      <c r="A30" s="27" t="s">
        <v>250</v>
      </c>
      <c r="B30" s="10">
        <v>73.28</v>
      </c>
      <c r="C30" s="10">
        <v>70.46</v>
      </c>
      <c r="D30" s="10">
        <f t="shared" si="6"/>
        <v>-2.8200000000000074</v>
      </c>
      <c r="E30" s="10">
        <v>4.94</v>
      </c>
      <c r="F30" s="10">
        <v>5.43</v>
      </c>
      <c r="G30" s="10">
        <f t="shared" si="7"/>
        <v>0.4899999999999993</v>
      </c>
      <c r="H30" s="10">
        <v>6.87</v>
      </c>
      <c r="I30" s="10">
        <v>6.67</v>
      </c>
      <c r="J30" s="10">
        <f t="shared" si="8"/>
        <v>-0.20000000000000018</v>
      </c>
      <c r="K30" s="10">
        <v>3.94</v>
      </c>
      <c r="L30" s="10">
        <v>4.01</v>
      </c>
      <c r="M30" s="10">
        <f t="shared" si="9"/>
        <v>0.06999999999999984</v>
      </c>
      <c r="N30" s="10">
        <v>10.96</v>
      </c>
      <c r="O30" s="10">
        <v>13.44</v>
      </c>
      <c r="P30" s="10">
        <f t="shared" si="10"/>
        <v>2.4799999999999986</v>
      </c>
    </row>
    <row r="31" spans="1:16" ht="15" customHeight="1">
      <c r="A31" s="27" t="s">
        <v>251</v>
      </c>
      <c r="B31" s="10">
        <v>72.86</v>
      </c>
      <c r="C31" s="10">
        <v>70.45</v>
      </c>
      <c r="D31" s="10">
        <f t="shared" si="6"/>
        <v>-2.4099999999999966</v>
      </c>
      <c r="E31" s="10">
        <v>4.87</v>
      </c>
      <c r="F31" s="10">
        <v>5.32</v>
      </c>
      <c r="G31" s="10">
        <f t="shared" si="7"/>
        <v>0.4500000000000002</v>
      </c>
      <c r="H31" s="10">
        <v>6.71</v>
      </c>
      <c r="I31" s="10">
        <v>6.47</v>
      </c>
      <c r="J31" s="10">
        <f t="shared" si="8"/>
        <v>-0.2400000000000002</v>
      </c>
      <c r="K31" s="10">
        <v>3.9</v>
      </c>
      <c r="L31" s="10">
        <v>3.98</v>
      </c>
      <c r="M31" s="10">
        <f t="shared" si="9"/>
        <v>0.08000000000000007</v>
      </c>
      <c r="N31" s="10">
        <v>11.65</v>
      </c>
      <c r="O31" s="10">
        <v>13.78</v>
      </c>
      <c r="P31" s="10">
        <f t="shared" si="10"/>
        <v>2.129999999999999</v>
      </c>
    </row>
    <row r="32" spans="1:16" ht="15" customHeight="1">
      <c r="A32" s="26" t="s">
        <v>252</v>
      </c>
      <c r="B32" s="10">
        <f>AVERAGE(B20:B31)</f>
        <v>73.96083333333333</v>
      </c>
      <c r="C32" s="10">
        <f aca="true" t="shared" si="11" ref="C32:P32">AVERAGE(C20:C31)</f>
        <v>73.47500000000001</v>
      </c>
      <c r="D32" s="10">
        <f t="shared" si="11"/>
        <v>-0.4858333333333367</v>
      </c>
      <c r="E32" s="10">
        <f>AVERAGE(E20:E31)</f>
        <v>4.479166666666666</v>
      </c>
      <c r="F32" s="10">
        <f t="shared" si="11"/>
        <v>4.8116666666666665</v>
      </c>
      <c r="G32" s="10">
        <f t="shared" si="11"/>
        <v>0.33249999999999985</v>
      </c>
      <c r="H32" s="10">
        <f>AVERAGE(H20:H31)</f>
        <v>6.8175</v>
      </c>
      <c r="I32" s="10">
        <f t="shared" si="11"/>
        <v>6.453333333333334</v>
      </c>
      <c r="J32" s="10">
        <f t="shared" si="11"/>
        <v>-0.3641666666666667</v>
      </c>
      <c r="K32" s="10">
        <f>AVERAGE(K20:K31)</f>
        <v>4.373333333333333</v>
      </c>
      <c r="L32" s="10">
        <f t="shared" si="11"/>
        <v>4.113333333333333</v>
      </c>
      <c r="M32" s="10">
        <f t="shared" si="11"/>
        <v>-0.2599999999999998</v>
      </c>
      <c r="N32" s="10">
        <f>AVERAGE(N20:N31)</f>
        <v>10.366666666666667</v>
      </c>
      <c r="O32" s="10">
        <f t="shared" si="11"/>
        <v>11.149166666666666</v>
      </c>
      <c r="P32" s="10">
        <f t="shared" si="11"/>
        <v>0.7824999999999998</v>
      </c>
    </row>
    <row r="33" spans="1:16" ht="15" customHeight="1">
      <c r="A33" s="32" t="s">
        <v>218</v>
      </c>
      <c r="B33" s="34" t="s">
        <v>256</v>
      </c>
      <c r="C33" s="34"/>
      <c r="D33" s="34"/>
      <c r="E33" s="34"/>
      <c r="F33" s="34"/>
      <c r="G33" s="34"/>
      <c r="H33" s="34"/>
      <c r="I33" s="34"/>
      <c r="J33" s="34"/>
      <c r="K33" s="34"/>
      <c r="L33" s="34"/>
      <c r="M33" s="34"/>
      <c r="N33" s="34"/>
      <c r="O33" s="34"/>
      <c r="P33" s="34"/>
    </row>
    <row r="34" spans="1:16" ht="15" customHeight="1">
      <c r="A34" s="35"/>
      <c r="B34" s="36" t="s">
        <v>236</v>
      </c>
      <c r="C34" s="34"/>
      <c r="D34" s="34"/>
      <c r="E34" s="36" t="s">
        <v>237</v>
      </c>
      <c r="F34" s="34"/>
      <c r="G34" s="34"/>
      <c r="H34" s="36" t="s">
        <v>238</v>
      </c>
      <c r="I34" s="34"/>
      <c r="J34" s="34"/>
      <c r="K34" s="34" t="s">
        <v>180</v>
      </c>
      <c r="L34" s="34"/>
      <c r="M34" s="34"/>
      <c r="N34" s="34" t="s">
        <v>181</v>
      </c>
      <c r="O34" s="34"/>
      <c r="P34" s="34"/>
    </row>
    <row r="35" spans="1:16" ht="15" customHeight="1">
      <c r="A35" s="33"/>
      <c r="B35" s="8">
        <v>2015</v>
      </c>
      <c r="C35" s="8">
        <v>2016</v>
      </c>
      <c r="D35" s="27" t="s">
        <v>239</v>
      </c>
      <c r="E35" s="8">
        <v>2015</v>
      </c>
      <c r="F35" s="8">
        <v>2016</v>
      </c>
      <c r="G35" s="27" t="s">
        <v>239</v>
      </c>
      <c r="H35" s="8">
        <v>2015</v>
      </c>
      <c r="I35" s="8">
        <v>2016</v>
      </c>
      <c r="J35" s="27" t="s">
        <v>239</v>
      </c>
      <c r="K35" s="8">
        <v>2015</v>
      </c>
      <c r="L35" s="8">
        <v>2016</v>
      </c>
      <c r="M35" s="27" t="s">
        <v>239</v>
      </c>
      <c r="N35" s="8">
        <v>2015</v>
      </c>
      <c r="O35" s="8">
        <v>2016</v>
      </c>
      <c r="P35" s="27" t="s">
        <v>239</v>
      </c>
    </row>
    <row r="36" spans="1:16" ht="15" customHeight="1">
      <c r="A36" s="27" t="s">
        <v>240</v>
      </c>
      <c r="B36" s="10">
        <v>78.32</v>
      </c>
      <c r="C36" s="10">
        <v>78.07</v>
      </c>
      <c r="D36" s="10">
        <f aca="true" t="shared" si="12" ref="D36:D47">C36-B36</f>
        <v>-0.25</v>
      </c>
      <c r="E36" s="10">
        <v>2.32</v>
      </c>
      <c r="F36" s="10">
        <v>2.44</v>
      </c>
      <c r="G36" s="10">
        <f aca="true" t="shared" si="13" ref="G36:G47">F36-E36</f>
        <v>0.1200000000000001</v>
      </c>
      <c r="H36" s="10">
        <v>4.24</v>
      </c>
      <c r="I36" s="10">
        <v>3.87</v>
      </c>
      <c r="J36" s="10">
        <f aca="true" t="shared" si="14" ref="J36:J47">I36-H36</f>
        <v>-0.3700000000000001</v>
      </c>
      <c r="K36" s="10">
        <v>10.2</v>
      </c>
      <c r="L36" s="10">
        <v>11.22</v>
      </c>
      <c r="M36" s="10">
        <f aca="true" t="shared" si="15" ref="M36:M47">L36-K36</f>
        <v>1.0200000000000014</v>
      </c>
      <c r="N36" s="10">
        <v>4.91</v>
      </c>
      <c r="O36" s="10">
        <v>4.41</v>
      </c>
      <c r="P36" s="10">
        <f aca="true" t="shared" si="16" ref="P36:P47">O36-N36</f>
        <v>-0.5</v>
      </c>
    </row>
    <row r="37" spans="1:16" ht="15" customHeight="1">
      <c r="A37" s="27" t="s">
        <v>241</v>
      </c>
      <c r="B37" s="10">
        <v>83.02</v>
      </c>
      <c r="C37" s="10">
        <v>90.18</v>
      </c>
      <c r="D37" s="10">
        <f t="shared" si="12"/>
        <v>7.160000000000011</v>
      </c>
      <c r="E37" s="10">
        <v>1.77</v>
      </c>
      <c r="F37" s="10">
        <v>1.51</v>
      </c>
      <c r="G37" s="10">
        <f t="shared" si="13"/>
        <v>-0.26</v>
      </c>
      <c r="H37" s="10">
        <v>3.57</v>
      </c>
      <c r="I37" s="10">
        <v>3.09</v>
      </c>
      <c r="J37" s="10">
        <f t="shared" si="14"/>
        <v>-0.48</v>
      </c>
      <c r="K37" s="10">
        <v>9.14</v>
      </c>
      <c r="L37" s="10">
        <v>3.29</v>
      </c>
      <c r="M37" s="10">
        <f t="shared" si="15"/>
        <v>-5.8500000000000005</v>
      </c>
      <c r="N37" s="10">
        <v>2.49</v>
      </c>
      <c r="O37" s="10">
        <v>1.92</v>
      </c>
      <c r="P37" s="10">
        <f t="shared" si="16"/>
        <v>-0.5700000000000003</v>
      </c>
    </row>
    <row r="38" spans="1:16" ht="15" customHeight="1">
      <c r="A38" s="27" t="s">
        <v>242</v>
      </c>
      <c r="B38" s="10">
        <v>83.38</v>
      </c>
      <c r="C38" s="10">
        <v>81.25</v>
      </c>
      <c r="D38" s="10">
        <f t="shared" si="12"/>
        <v>-2.1299999999999955</v>
      </c>
      <c r="E38" s="10">
        <v>2.15</v>
      </c>
      <c r="F38" s="10">
        <v>2.48</v>
      </c>
      <c r="G38" s="10">
        <f t="shared" si="13"/>
        <v>0.33000000000000007</v>
      </c>
      <c r="H38" s="10">
        <v>4.1</v>
      </c>
      <c r="I38" s="10">
        <v>3.97</v>
      </c>
      <c r="J38" s="10">
        <f t="shared" si="14"/>
        <v>-0.12999999999999945</v>
      </c>
      <c r="K38" s="10">
        <v>6.24</v>
      </c>
      <c r="L38" s="10">
        <v>7.62</v>
      </c>
      <c r="M38" s="10">
        <f t="shared" si="15"/>
        <v>1.38</v>
      </c>
      <c r="N38" s="10">
        <v>4.13</v>
      </c>
      <c r="O38" s="10">
        <v>4.67</v>
      </c>
      <c r="P38" s="10">
        <f t="shared" si="16"/>
        <v>0.54</v>
      </c>
    </row>
    <row r="39" spans="1:16" ht="15" customHeight="1">
      <c r="A39" s="27" t="s">
        <v>243</v>
      </c>
      <c r="B39" s="10">
        <v>78.01</v>
      </c>
      <c r="C39" s="10">
        <v>77.9</v>
      </c>
      <c r="D39" s="10">
        <f t="shared" si="12"/>
        <v>-0.10999999999999943</v>
      </c>
      <c r="E39" s="10">
        <v>2.53</v>
      </c>
      <c r="F39" s="10">
        <v>2.69</v>
      </c>
      <c r="G39" s="10">
        <f t="shared" si="13"/>
        <v>0.16000000000000014</v>
      </c>
      <c r="H39" s="10">
        <v>4.3</v>
      </c>
      <c r="I39" s="10">
        <v>4.41</v>
      </c>
      <c r="J39" s="10">
        <f t="shared" si="14"/>
        <v>0.11000000000000032</v>
      </c>
      <c r="K39" s="10">
        <v>10</v>
      </c>
      <c r="L39" s="10">
        <v>9.97</v>
      </c>
      <c r="M39" s="10">
        <f t="shared" si="15"/>
        <v>-0.02999999999999936</v>
      </c>
      <c r="N39" s="10">
        <v>5.16</v>
      </c>
      <c r="O39" s="10">
        <v>5.03</v>
      </c>
      <c r="P39" s="10">
        <f t="shared" si="16"/>
        <v>-0.1299999999999999</v>
      </c>
    </row>
    <row r="40" spans="1:16" ht="15" customHeight="1">
      <c r="A40" s="27" t="s">
        <v>244</v>
      </c>
      <c r="B40" s="10">
        <v>78.4</v>
      </c>
      <c r="C40" s="10">
        <v>79.3</v>
      </c>
      <c r="D40" s="10">
        <f t="shared" si="12"/>
        <v>0.8999999999999915</v>
      </c>
      <c r="E40" s="10">
        <v>2.54</v>
      </c>
      <c r="F40" s="10">
        <v>2.56</v>
      </c>
      <c r="G40" s="10">
        <f t="shared" si="13"/>
        <v>0.020000000000000018</v>
      </c>
      <c r="H40" s="10">
        <v>4.37</v>
      </c>
      <c r="I40" s="10">
        <v>4.37</v>
      </c>
      <c r="J40" s="10">
        <f t="shared" si="14"/>
        <v>0</v>
      </c>
      <c r="K40" s="10">
        <v>9.63</v>
      </c>
      <c r="L40" s="10">
        <v>9.08</v>
      </c>
      <c r="M40" s="10">
        <f t="shared" si="15"/>
        <v>-0.5500000000000007</v>
      </c>
      <c r="N40" s="10">
        <v>5.06</v>
      </c>
      <c r="O40" s="10">
        <v>4.7</v>
      </c>
      <c r="P40" s="10">
        <f t="shared" si="16"/>
        <v>-0.35999999999999943</v>
      </c>
    </row>
    <row r="41" spans="1:16" ht="15" customHeight="1">
      <c r="A41" s="27" t="s">
        <v>245</v>
      </c>
      <c r="B41" s="10">
        <v>80.57</v>
      </c>
      <c r="C41" s="10">
        <v>80.85</v>
      </c>
      <c r="D41" s="10">
        <f t="shared" si="12"/>
        <v>0.28000000000000114</v>
      </c>
      <c r="E41" s="10">
        <v>2.28</v>
      </c>
      <c r="F41" s="10">
        <v>2.36</v>
      </c>
      <c r="G41" s="10">
        <f t="shared" si="13"/>
        <v>0.08000000000000007</v>
      </c>
      <c r="H41" s="10">
        <v>3.76</v>
      </c>
      <c r="I41" s="10">
        <v>4.08</v>
      </c>
      <c r="J41" s="10">
        <f t="shared" si="14"/>
        <v>0.3200000000000003</v>
      </c>
      <c r="K41" s="10">
        <v>8.63</v>
      </c>
      <c r="L41" s="10">
        <v>8.47</v>
      </c>
      <c r="M41" s="10">
        <f t="shared" si="15"/>
        <v>-0.16000000000000014</v>
      </c>
      <c r="N41" s="10">
        <v>4.77</v>
      </c>
      <c r="O41" s="10">
        <v>4.25</v>
      </c>
      <c r="P41" s="10">
        <f t="shared" si="16"/>
        <v>-0.5199999999999996</v>
      </c>
    </row>
    <row r="42" spans="1:16" ht="15" customHeight="1">
      <c r="A42" s="27" t="s">
        <v>246</v>
      </c>
      <c r="B42" s="10">
        <v>79.68</v>
      </c>
      <c r="C42" s="10">
        <v>80.44</v>
      </c>
      <c r="D42" s="10">
        <f t="shared" si="12"/>
        <v>0.7599999999999909</v>
      </c>
      <c r="E42" s="10">
        <v>2.24</v>
      </c>
      <c r="F42" s="10">
        <v>2.56</v>
      </c>
      <c r="G42" s="10">
        <f t="shared" si="13"/>
        <v>0.31999999999999984</v>
      </c>
      <c r="H42" s="10">
        <v>3.71</v>
      </c>
      <c r="I42" s="10">
        <v>4.16</v>
      </c>
      <c r="J42" s="10">
        <f t="shared" si="14"/>
        <v>0.4500000000000002</v>
      </c>
      <c r="K42" s="10">
        <v>9.25</v>
      </c>
      <c r="L42" s="10">
        <v>8.36</v>
      </c>
      <c r="M42" s="10">
        <f t="shared" si="15"/>
        <v>-0.8900000000000006</v>
      </c>
      <c r="N42" s="10">
        <v>5.12</v>
      </c>
      <c r="O42" s="10">
        <v>4.48</v>
      </c>
      <c r="P42" s="10">
        <f t="shared" si="16"/>
        <v>-0.6399999999999997</v>
      </c>
    </row>
    <row r="43" spans="1:16" ht="15" customHeight="1">
      <c r="A43" s="27" t="s">
        <v>247</v>
      </c>
      <c r="B43" s="10">
        <v>81.02</v>
      </c>
      <c r="C43" s="10">
        <v>79.39</v>
      </c>
      <c r="D43" s="10">
        <f t="shared" si="12"/>
        <v>-1.6299999999999955</v>
      </c>
      <c r="E43" s="10">
        <v>2.29</v>
      </c>
      <c r="F43" s="10">
        <v>2.6</v>
      </c>
      <c r="G43" s="10">
        <f t="shared" si="13"/>
        <v>0.31000000000000005</v>
      </c>
      <c r="H43" s="10">
        <v>3.53</v>
      </c>
      <c r="I43" s="10">
        <v>4.1</v>
      </c>
      <c r="J43" s="10">
        <f t="shared" si="14"/>
        <v>0.5699999999999998</v>
      </c>
      <c r="K43" s="10">
        <v>8.27</v>
      </c>
      <c r="L43" s="10">
        <v>9.31</v>
      </c>
      <c r="M43" s="10">
        <f t="shared" si="15"/>
        <v>1.040000000000001</v>
      </c>
      <c r="N43" s="10">
        <v>4.88</v>
      </c>
      <c r="O43" s="10">
        <v>4.6</v>
      </c>
      <c r="P43" s="10">
        <f t="shared" si="16"/>
        <v>-0.28000000000000025</v>
      </c>
    </row>
    <row r="44" spans="1:16" ht="15" customHeight="1">
      <c r="A44" s="27" t="s">
        <v>248</v>
      </c>
      <c r="B44" s="10">
        <v>80.47</v>
      </c>
      <c r="C44" s="10">
        <v>79.06</v>
      </c>
      <c r="D44" s="10">
        <f t="shared" si="12"/>
        <v>-1.4099999999999966</v>
      </c>
      <c r="E44" s="10">
        <v>2.43</v>
      </c>
      <c r="F44" s="10">
        <v>2.72</v>
      </c>
      <c r="G44" s="10">
        <f t="shared" si="13"/>
        <v>0.29000000000000004</v>
      </c>
      <c r="H44" s="10">
        <v>3.57</v>
      </c>
      <c r="I44" s="10">
        <v>4.2</v>
      </c>
      <c r="J44" s="10">
        <f t="shared" si="14"/>
        <v>0.6300000000000003</v>
      </c>
      <c r="K44" s="10">
        <v>8.64</v>
      </c>
      <c r="L44" s="10">
        <v>9.21</v>
      </c>
      <c r="M44" s="10">
        <f t="shared" si="15"/>
        <v>0.5700000000000003</v>
      </c>
      <c r="N44" s="10">
        <v>4.9</v>
      </c>
      <c r="O44" s="10">
        <v>4.81</v>
      </c>
      <c r="P44" s="10">
        <f t="shared" si="16"/>
        <v>-0.09000000000000075</v>
      </c>
    </row>
    <row r="45" spans="1:16" ht="15" customHeight="1">
      <c r="A45" s="27" t="s">
        <v>249</v>
      </c>
      <c r="B45" s="10">
        <v>78.55</v>
      </c>
      <c r="C45" s="10">
        <v>76.6</v>
      </c>
      <c r="D45" s="10">
        <f t="shared" si="12"/>
        <v>-1.9500000000000028</v>
      </c>
      <c r="E45" s="10">
        <v>2.86</v>
      </c>
      <c r="F45" s="10">
        <v>3.22</v>
      </c>
      <c r="G45" s="10">
        <f t="shared" si="13"/>
        <v>0.3600000000000003</v>
      </c>
      <c r="H45" s="10">
        <v>4.65</v>
      </c>
      <c r="I45" s="10">
        <v>5.18</v>
      </c>
      <c r="J45" s="10">
        <f t="shared" si="14"/>
        <v>0.5299999999999994</v>
      </c>
      <c r="K45" s="10">
        <v>8.5</v>
      </c>
      <c r="L45" s="10">
        <v>8.63</v>
      </c>
      <c r="M45" s="10">
        <f t="shared" si="15"/>
        <v>0.13000000000000078</v>
      </c>
      <c r="N45" s="10">
        <v>5.44</v>
      </c>
      <c r="O45" s="10">
        <v>6.37</v>
      </c>
      <c r="P45" s="10">
        <f t="shared" si="16"/>
        <v>0.9299999999999997</v>
      </c>
    </row>
    <row r="46" spans="1:16" ht="15" customHeight="1">
      <c r="A46" s="27" t="s">
        <v>250</v>
      </c>
      <c r="B46" s="10">
        <v>80.87</v>
      </c>
      <c r="C46" s="10">
        <v>78.75</v>
      </c>
      <c r="D46" s="10">
        <f t="shared" si="12"/>
        <v>-2.1200000000000045</v>
      </c>
      <c r="E46" s="10">
        <v>2.57</v>
      </c>
      <c r="F46" s="10">
        <v>2.9</v>
      </c>
      <c r="G46" s="10">
        <f t="shared" si="13"/>
        <v>0.33000000000000007</v>
      </c>
      <c r="H46" s="10">
        <v>4.13</v>
      </c>
      <c r="I46" s="10">
        <v>4.48</v>
      </c>
      <c r="J46" s="10">
        <f t="shared" si="14"/>
        <v>0.35000000000000053</v>
      </c>
      <c r="K46" s="10">
        <v>7.58</v>
      </c>
      <c r="L46" s="10">
        <v>8</v>
      </c>
      <c r="M46" s="10">
        <f t="shared" si="15"/>
        <v>0.41999999999999993</v>
      </c>
      <c r="N46" s="10">
        <v>4.85</v>
      </c>
      <c r="O46" s="10">
        <v>5.87</v>
      </c>
      <c r="P46" s="10">
        <f t="shared" si="16"/>
        <v>1.0200000000000005</v>
      </c>
    </row>
    <row r="47" spans="1:16" ht="15" customHeight="1">
      <c r="A47" s="27" t="s">
        <v>251</v>
      </c>
      <c r="B47" s="10">
        <v>79.79</v>
      </c>
      <c r="C47" s="10">
        <v>77.97</v>
      </c>
      <c r="D47" s="10">
        <f t="shared" si="12"/>
        <v>-1.8200000000000074</v>
      </c>
      <c r="E47" s="10">
        <v>2.58</v>
      </c>
      <c r="F47" s="10">
        <v>2.91</v>
      </c>
      <c r="G47" s="10">
        <f t="shared" si="13"/>
        <v>0.33000000000000007</v>
      </c>
      <c r="H47" s="10">
        <v>4.13</v>
      </c>
      <c r="I47" s="10">
        <v>4.45</v>
      </c>
      <c r="J47" s="10">
        <f t="shared" si="14"/>
        <v>0.3200000000000003</v>
      </c>
      <c r="K47" s="10">
        <v>8.6</v>
      </c>
      <c r="L47" s="10">
        <v>8.73</v>
      </c>
      <c r="M47" s="10">
        <f t="shared" si="15"/>
        <v>0.13000000000000078</v>
      </c>
      <c r="N47" s="10">
        <v>4.91</v>
      </c>
      <c r="O47" s="10">
        <v>5.94</v>
      </c>
      <c r="P47" s="10">
        <f t="shared" si="16"/>
        <v>1.0300000000000002</v>
      </c>
    </row>
    <row r="48" spans="1:16" ht="15" customHeight="1">
      <c r="A48" s="26" t="s">
        <v>252</v>
      </c>
      <c r="B48" s="10">
        <f>AVERAGE(B36:B47)</f>
        <v>80.17333333333333</v>
      </c>
      <c r="C48" s="10">
        <f aca="true" t="shared" si="17" ref="C48:P48">AVERAGE(C36:C47)</f>
        <v>79.98</v>
      </c>
      <c r="D48" s="10">
        <f t="shared" si="17"/>
        <v>-0.19333333333333394</v>
      </c>
      <c r="E48" s="10">
        <f>AVERAGE(E36:E47)</f>
        <v>2.3799999999999994</v>
      </c>
      <c r="F48" s="10">
        <f t="shared" si="17"/>
        <v>2.579166666666666</v>
      </c>
      <c r="G48" s="10">
        <f t="shared" si="17"/>
        <v>0.19916666666666671</v>
      </c>
      <c r="H48" s="10">
        <f>AVERAGE(H36:H47)</f>
        <v>4.005000000000001</v>
      </c>
      <c r="I48" s="10">
        <f t="shared" si="17"/>
        <v>4.196666666666666</v>
      </c>
      <c r="J48" s="10">
        <f t="shared" si="17"/>
        <v>0.1916666666666668</v>
      </c>
      <c r="K48" s="10">
        <f>AVERAGE(K36:K47)</f>
        <v>8.723333333333333</v>
      </c>
      <c r="L48" s="10">
        <f t="shared" si="17"/>
        <v>8.490833333333333</v>
      </c>
      <c r="M48" s="10">
        <f t="shared" si="17"/>
        <v>-0.2324999999999998</v>
      </c>
      <c r="N48" s="10">
        <f>AVERAGE(N36:N47)</f>
        <v>4.718333333333334</v>
      </c>
      <c r="O48" s="10">
        <f t="shared" si="17"/>
        <v>4.754166666666666</v>
      </c>
      <c r="P48" s="10">
        <f t="shared" si="17"/>
        <v>0.035833333333333384</v>
      </c>
    </row>
    <row r="49" spans="1:16" ht="15" customHeight="1">
      <c r="A49" s="9"/>
      <c r="B49" s="10"/>
      <c r="C49" s="10"/>
      <c r="D49" s="10"/>
      <c r="E49" s="10"/>
      <c r="F49" s="10"/>
      <c r="G49" s="10"/>
      <c r="H49" s="10"/>
      <c r="I49" s="10"/>
      <c r="J49" s="10"/>
      <c r="K49" s="10"/>
      <c r="L49" s="10"/>
      <c r="M49" s="10"/>
      <c r="N49" s="10"/>
      <c r="O49" s="10"/>
      <c r="P49" s="10"/>
    </row>
    <row r="50" spans="1:16" ht="15" customHeight="1">
      <c r="A50" s="32" t="s">
        <v>218</v>
      </c>
      <c r="B50" s="34" t="s">
        <v>257</v>
      </c>
      <c r="C50" s="34"/>
      <c r="D50" s="34"/>
      <c r="E50" s="34"/>
      <c r="F50" s="34"/>
      <c r="G50" s="34"/>
      <c r="H50" s="34"/>
      <c r="I50" s="34"/>
      <c r="J50" s="34"/>
      <c r="K50" s="34"/>
      <c r="L50" s="34"/>
      <c r="M50" s="34"/>
      <c r="N50" s="34"/>
      <c r="O50" s="34"/>
      <c r="P50" s="34"/>
    </row>
    <row r="51" spans="1:16" ht="15" customHeight="1">
      <c r="A51" s="35"/>
      <c r="B51" s="36" t="s">
        <v>236</v>
      </c>
      <c r="C51" s="34"/>
      <c r="D51" s="34"/>
      <c r="E51" s="36" t="s">
        <v>237</v>
      </c>
      <c r="F51" s="34"/>
      <c r="G51" s="34"/>
      <c r="H51" s="36" t="s">
        <v>238</v>
      </c>
      <c r="I51" s="34"/>
      <c r="J51" s="34"/>
      <c r="K51" s="34" t="s">
        <v>180</v>
      </c>
      <c r="L51" s="34"/>
      <c r="M51" s="34"/>
      <c r="N51" s="34" t="s">
        <v>181</v>
      </c>
      <c r="O51" s="34"/>
      <c r="P51" s="34"/>
    </row>
    <row r="52" spans="1:16" ht="15" customHeight="1">
      <c r="A52" s="33"/>
      <c r="B52" s="8">
        <v>2015</v>
      </c>
      <c r="C52" s="8">
        <v>2016</v>
      </c>
      <c r="D52" s="27" t="s">
        <v>239</v>
      </c>
      <c r="E52" s="8">
        <v>2015</v>
      </c>
      <c r="F52" s="8">
        <v>2016</v>
      </c>
      <c r="G52" s="27" t="s">
        <v>239</v>
      </c>
      <c r="H52" s="8">
        <v>2015</v>
      </c>
      <c r="I52" s="8">
        <v>2016</v>
      </c>
      <c r="J52" s="27" t="s">
        <v>239</v>
      </c>
      <c r="K52" s="8">
        <v>2015</v>
      </c>
      <c r="L52" s="8">
        <v>2016</v>
      </c>
      <c r="M52" s="27" t="s">
        <v>239</v>
      </c>
      <c r="N52" s="8">
        <v>2015</v>
      </c>
      <c r="O52" s="8">
        <v>2016</v>
      </c>
      <c r="P52" s="27" t="s">
        <v>239</v>
      </c>
    </row>
    <row r="53" spans="1:16" ht="15" customHeight="1">
      <c r="A53" s="27" t="s">
        <v>240</v>
      </c>
      <c r="B53" s="10">
        <v>88.22</v>
      </c>
      <c r="C53" s="10">
        <v>90.61</v>
      </c>
      <c r="D53" s="10">
        <f aca="true" t="shared" si="18" ref="D53:D64">C53-B53</f>
        <v>2.3900000000000006</v>
      </c>
      <c r="E53" s="10">
        <v>3.69</v>
      </c>
      <c r="F53" s="10">
        <v>3.32</v>
      </c>
      <c r="G53" s="10">
        <f aca="true" t="shared" si="19" ref="G53:G64">F53-E53</f>
        <v>-0.3700000000000001</v>
      </c>
      <c r="H53" s="10">
        <v>2.45</v>
      </c>
      <c r="I53" s="10">
        <v>1.97</v>
      </c>
      <c r="J53" s="10">
        <f aca="true" t="shared" si="20" ref="J53:J64">I53-H53</f>
        <v>-0.4800000000000002</v>
      </c>
      <c r="K53" s="10">
        <v>2.32</v>
      </c>
      <c r="L53" s="10">
        <v>1.93</v>
      </c>
      <c r="M53" s="10">
        <f aca="true" t="shared" si="21" ref="M53:M64">L53-K53</f>
        <v>-0.3899999999999999</v>
      </c>
      <c r="N53" s="10">
        <v>3.31</v>
      </c>
      <c r="O53" s="10">
        <v>2.17</v>
      </c>
      <c r="P53" s="10">
        <f aca="true" t="shared" si="22" ref="P53:P64">O53-N53</f>
        <v>-1.1400000000000001</v>
      </c>
    </row>
    <row r="54" spans="1:16" ht="15" customHeight="1">
      <c r="A54" s="27" t="s">
        <v>241</v>
      </c>
      <c r="B54" s="10">
        <v>91.54</v>
      </c>
      <c r="C54" s="10">
        <v>92.61</v>
      </c>
      <c r="D54" s="10">
        <f t="shared" si="18"/>
        <v>1.0699999999999932</v>
      </c>
      <c r="E54" s="10">
        <v>2.32</v>
      </c>
      <c r="F54" s="10">
        <v>2.17</v>
      </c>
      <c r="G54" s="10">
        <f t="shared" si="19"/>
        <v>-0.1499999999999999</v>
      </c>
      <c r="H54" s="10">
        <v>2.33</v>
      </c>
      <c r="I54" s="10">
        <v>2.07</v>
      </c>
      <c r="J54" s="10">
        <f t="shared" si="20"/>
        <v>-0.26000000000000023</v>
      </c>
      <c r="K54" s="10">
        <v>2.57</v>
      </c>
      <c r="L54" s="10">
        <v>2.19</v>
      </c>
      <c r="M54" s="10">
        <f t="shared" si="21"/>
        <v>-0.3799999999999999</v>
      </c>
      <c r="N54" s="10">
        <v>1.25</v>
      </c>
      <c r="O54" s="10">
        <v>0.95</v>
      </c>
      <c r="P54" s="10">
        <f t="shared" si="22"/>
        <v>-0.30000000000000004</v>
      </c>
    </row>
    <row r="55" spans="1:16" ht="15" customHeight="1">
      <c r="A55" s="27" t="s">
        <v>242</v>
      </c>
      <c r="B55" s="10">
        <v>87.79</v>
      </c>
      <c r="C55" s="10">
        <v>88.29</v>
      </c>
      <c r="D55" s="10">
        <f t="shared" si="18"/>
        <v>0.5</v>
      </c>
      <c r="E55" s="10">
        <v>3.68</v>
      </c>
      <c r="F55" s="10">
        <v>3.85</v>
      </c>
      <c r="G55" s="10">
        <f t="shared" si="19"/>
        <v>0.16999999999999993</v>
      </c>
      <c r="H55" s="10">
        <v>2.78</v>
      </c>
      <c r="I55" s="10">
        <v>2.39</v>
      </c>
      <c r="J55" s="10">
        <f t="shared" si="20"/>
        <v>-0.3899999999999997</v>
      </c>
      <c r="K55" s="10">
        <v>3.02</v>
      </c>
      <c r="L55" s="10">
        <v>2.92</v>
      </c>
      <c r="M55" s="10">
        <f t="shared" si="21"/>
        <v>-0.10000000000000009</v>
      </c>
      <c r="N55" s="10">
        <v>2.73</v>
      </c>
      <c r="O55" s="10">
        <v>2.56</v>
      </c>
      <c r="P55" s="10">
        <f t="shared" si="22"/>
        <v>-0.16999999999999993</v>
      </c>
    </row>
    <row r="56" spans="1:16" ht="15" customHeight="1">
      <c r="A56" s="27" t="s">
        <v>243</v>
      </c>
      <c r="B56" s="10">
        <v>85.66</v>
      </c>
      <c r="C56" s="10">
        <v>87.05</v>
      </c>
      <c r="D56" s="10">
        <f t="shared" si="18"/>
        <v>1.3900000000000006</v>
      </c>
      <c r="E56" s="10">
        <v>4.47</v>
      </c>
      <c r="F56" s="10">
        <v>4.1</v>
      </c>
      <c r="G56" s="10">
        <f t="shared" si="19"/>
        <v>-0.3700000000000001</v>
      </c>
      <c r="H56" s="10">
        <v>3.15</v>
      </c>
      <c r="I56" s="10">
        <v>2.75</v>
      </c>
      <c r="J56" s="10">
        <f t="shared" si="20"/>
        <v>-0.3999999999999999</v>
      </c>
      <c r="K56" s="10">
        <v>3.36</v>
      </c>
      <c r="L56" s="10">
        <v>3.48</v>
      </c>
      <c r="M56" s="10">
        <f t="shared" si="21"/>
        <v>0.1200000000000001</v>
      </c>
      <c r="N56" s="10">
        <v>3.36</v>
      </c>
      <c r="O56" s="10">
        <v>2.62</v>
      </c>
      <c r="P56" s="10">
        <f t="shared" si="22"/>
        <v>-0.7399999999999998</v>
      </c>
    </row>
    <row r="57" spans="1:16" ht="15" customHeight="1">
      <c r="A57" s="27" t="s">
        <v>244</v>
      </c>
      <c r="B57" s="10">
        <v>84.45</v>
      </c>
      <c r="C57" s="10">
        <v>87.48</v>
      </c>
      <c r="D57" s="10">
        <f t="shared" si="18"/>
        <v>3.030000000000001</v>
      </c>
      <c r="E57" s="10">
        <v>4.6</v>
      </c>
      <c r="F57" s="10">
        <v>3.94</v>
      </c>
      <c r="G57" s="10">
        <f t="shared" si="19"/>
        <v>-0.6599999999999997</v>
      </c>
      <c r="H57" s="10">
        <v>3.54</v>
      </c>
      <c r="I57" s="10">
        <v>2.59</v>
      </c>
      <c r="J57" s="10">
        <f t="shared" si="20"/>
        <v>-0.9500000000000002</v>
      </c>
      <c r="K57" s="10">
        <v>3.56</v>
      </c>
      <c r="L57" s="10">
        <v>3.29</v>
      </c>
      <c r="M57" s="10">
        <f t="shared" si="21"/>
        <v>-0.27</v>
      </c>
      <c r="N57" s="10">
        <v>3.85</v>
      </c>
      <c r="O57" s="10">
        <v>2.7</v>
      </c>
      <c r="P57" s="10">
        <f t="shared" si="22"/>
        <v>-1.15</v>
      </c>
    </row>
    <row r="58" spans="1:16" ht="15" customHeight="1">
      <c r="A58" s="27" t="s">
        <v>245</v>
      </c>
      <c r="B58" s="10">
        <v>87.25</v>
      </c>
      <c r="C58" s="10">
        <v>88.88</v>
      </c>
      <c r="D58" s="10">
        <f t="shared" si="18"/>
        <v>1.6299999999999955</v>
      </c>
      <c r="E58" s="10">
        <v>3.85</v>
      </c>
      <c r="F58" s="10">
        <v>3.56</v>
      </c>
      <c r="G58" s="10">
        <f t="shared" si="19"/>
        <v>-0.29000000000000004</v>
      </c>
      <c r="H58" s="10">
        <v>2.86</v>
      </c>
      <c r="I58" s="10">
        <v>2.26</v>
      </c>
      <c r="J58" s="10">
        <f t="shared" si="20"/>
        <v>-0.6000000000000001</v>
      </c>
      <c r="K58" s="10">
        <v>2.79</v>
      </c>
      <c r="L58" s="10">
        <v>2.87</v>
      </c>
      <c r="M58" s="10">
        <f t="shared" si="21"/>
        <v>0.08000000000000007</v>
      </c>
      <c r="N58" s="10">
        <v>3.24</v>
      </c>
      <c r="O58" s="10">
        <v>2.43</v>
      </c>
      <c r="P58" s="10">
        <f t="shared" si="22"/>
        <v>-0.81</v>
      </c>
    </row>
    <row r="59" spans="1:16" ht="15" customHeight="1">
      <c r="A59" s="27" t="s">
        <v>246</v>
      </c>
      <c r="B59" s="10">
        <v>86.92</v>
      </c>
      <c r="C59" s="10">
        <v>89.03</v>
      </c>
      <c r="D59" s="10">
        <f t="shared" si="18"/>
        <v>2.1099999999999994</v>
      </c>
      <c r="E59" s="10">
        <v>3.96</v>
      </c>
      <c r="F59" s="10">
        <v>3.55</v>
      </c>
      <c r="G59" s="10">
        <f t="shared" si="19"/>
        <v>-0.41000000000000014</v>
      </c>
      <c r="H59" s="10">
        <v>2.92</v>
      </c>
      <c r="I59" s="10">
        <v>2.29</v>
      </c>
      <c r="J59" s="10">
        <f t="shared" si="20"/>
        <v>-0.6299999999999999</v>
      </c>
      <c r="K59" s="10">
        <v>3.03</v>
      </c>
      <c r="L59" s="10">
        <v>2.86</v>
      </c>
      <c r="M59" s="10">
        <f t="shared" si="21"/>
        <v>-0.16999999999999993</v>
      </c>
      <c r="N59" s="10">
        <v>3.17</v>
      </c>
      <c r="O59" s="10">
        <v>2.27</v>
      </c>
      <c r="P59" s="10">
        <f t="shared" si="22"/>
        <v>-0.8999999999999999</v>
      </c>
    </row>
    <row r="60" spans="1:16" ht="15" customHeight="1">
      <c r="A60" s="27" t="s">
        <v>247</v>
      </c>
      <c r="B60" s="10">
        <v>87.9</v>
      </c>
      <c r="C60" s="10">
        <v>90.25</v>
      </c>
      <c r="D60" s="10">
        <f t="shared" si="18"/>
        <v>2.3499999999999943</v>
      </c>
      <c r="E60" s="10">
        <v>3.71</v>
      </c>
      <c r="F60" s="10">
        <v>3.26</v>
      </c>
      <c r="G60" s="10">
        <f t="shared" si="19"/>
        <v>-0.4500000000000002</v>
      </c>
      <c r="H60" s="10">
        <v>2.71</v>
      </c>
      <c r="I60" s="10">
        <v>1.98</v>
      </c>
      <c r="J60" s="10">
        <f t="shared" si="20"/>
        <v>-0.73</v>
      </c>
      <c r="K60" s="10">
        <v>2.59</v>
      </c>
      <c r="L60" s="10">
        <v>2.75</v>
      </c>
      <c r="M60" s="10">
        <f t="shared" si="21"/>
        <v>0.16000000000000014</v>
      </c>
      <c r="N60" s="10">
        <v>3.09</v>
      </c>
      <c r="O60" s="10">
        <v>1.76</v>
      </c>
      <c r="P60" s="10">
        <f t="shared" si="22"/>
        <v>-1.3299999999999998</v>
      </c>
    </row>
    <row r="61" spans="1:16" ht="15" customHeight="1">
      <c r="A61" s="27" t="s">
        <v>248</v>
      </c>
      <c r="B61" s="10">
        <v>88.62</v>
      </c>
      <c r="C61" s="10">
        <v>90.02</v>
      </c>
      <c r="D61" s="10">
        <f t="shared" si="18"/>
        <v>1.3999999999999915</v>
      </c>
      <c r="E61" s="10">
        <v>3.78</v>
      </c>
      <c r="F61" s="10">
        <v>3.28</v>
      </c>
      <c r="G61" s="10">
        <f t="shared" si="19"/>
        <v>-0.5</v>
      </c>
      <c r="H61" s="10">
        <v>2.41</v>
      </c>
      <c r="I61" s="10">
        <v>2.12</v>
      </c>
      <c r="J61" s="10">
        <f t="shared" si="20"/>
        <v>-0.29000000000000004</v>
      </c>
      <c r="K61" s="10">
        <v>2.25</v>
      </c>
      <c r="L61" s="10">
        <v>2.7</v>
      </c>
      <c r="M61" s="10">
        <f t="shared" si="21"/>
        <v>0.4500000000000002</v>
      </c>
      <c r="N61" s="10">
        <v>2.94</v>
      </c>
      <c r="O61" s="10">
        <v>1.88</v>
      </c>
      <c r="P61" s="10">
        <f t="shared" si="22"/>
        <v>-1.06</v>
      </c>
    </row>
    <row r="62" spans="1:16" ht="15" customHeight="1">
      <c r="A62" s="27" t="s">
        <v>249</v>
      </c>
      <c r="B62" s="10">
        <v>85.63</v>
      </c>
      <c r="C62" s="10">
        <v>86.45</v>
      </c>
      <c r="D62" s="10">
        <f t="shared" si="18"/>
        <v>0.8200000000000074</v>
      </c>
      <c r="E62" s="10">
        <v>4.76</v>
      </c>
      <c r="F62" s="10">
        <v>4.49</v>
      </c>
      <c r="G62" s="10">
        <f t="shared" si="19"/>
        <v>-0.2699999999999996</v>
      </c>
      <c r="H62" s="10">
        <v>3.22</v>
      </c>
      <c r="I62" s="10">
        <v>2.79</v>
      </c>
      <c r="J62" s="10">
        <f t="shared" si="20"/>
        <v>-0.43000000000000016</v>
      </c>
      <c r="K62" s="10">
        <v>3.11</v>
      </c>
      <c r="L62" s="10">
        <v>3.32</v>
      </c>
      <c r="M62" s="10">
        <f t="shared" si="21"/>
        <v>0.20999999999999996</v>
      </c>
      <c r="N62" s="10">
        <v>3.27</v>
      </c>
      <c r="O62" s="10">
        <v>2.96</v>
      </c>
      <c r="P62" s="10">
        <f t="shared" si="22"/>
        <v>-0.31000000000000005</v>
      </c>
    </row>
    <row r="63" spans="1:16" ht="15" customHeight="1">
      <c r="A63" s="27" t="s">
        <v>250</v>
      </c>
      <c r="B63" s="10">
        <v>88.38</v>
      </c>
      <c r="C63" s="10">
        <v>88.4</v>
      </c>
      <c r="D63" s="10">
        <f t="shared" si="18"/>
        <v>0.020000000000010232</v>
      </c>
      <c r="E63" s="10">
        <v>4.05</v>
      </c>
      <c r="F63" s="10">
        <v>4.01</v>
      </c>
      <c r="G63" s="10">
        <f t="shared" si="19"/>
        <v>-0.040000000000000036</v>
      </c>
      <c r="H63" s="10">
        <v>2.57</v>
      </c>
      <c r="I63" s="10">
        <v>2.35</v>
      </c>
      <c r="J63" s="10">
        <f t="shared" si="20"/>
        <v>-0.21999999999999975</v>
      </c>
      <c r="K63" s="10">
        <v>2.33</v>
      </c>
      <c r="L63" s="10">
        <v>2.67</v>
      </c>
      <c r="M63" s="10">
        <f t="shared" si="21"/>
        <v>0.33999999999999986</v>
      </c>
      <c r="N63" s="10">
        <v>2.68</v>
      </c>
      <c r="O63" s="10">
        <v>2.57</v>
      </c>
      <c r="P63" s="10">
        <f t="shared" si="22"/>
        <v>-0.11000000000000032</v>
      </c>
    </row>
    <row r="64" spans="1:16" ht="15" customHeight="1">
      <c r="A64" s="27" t="s">
        <v>251</v>
      </c>
      <c r="B64" s="10">
        <v>88.83</v>
      </c>
      <c r="C64" s="10">
        <v>89.03</v>
      </c>
      <c r="D64" s="10">
        <f t="shared" si="18"/>
        <v>0.20000000000000284</v>
      </c>
      <c r="E64" s="10">
        <v>4.02</v>
      </c>
      <c r="F64" s="10">
        <v>3.74</v>
      </c>
      <c r="G64" s="10">
        <f t="shared" si="19"/>
        <v>-0.27999999999999936</v>
      </c>
      <c r="H64" s="10">
        <v>2.29</v>
      </c>
      <c r="I64" s="10">
        <v>2.07</v>
      </c>
      <c r="J64" s="10">
        <f t="shared" si="20"/>
        <v>-0.2200000000000002</v>
      </c>
      <c r="K64" s="10">
        <v>2.03</v>
      </c>
      <c r="L64" s="10">
        <v>2.41</v>
      </c>
      <c r="M64" s="10">
        <f t="shared" si="21"/>
        <v>0.38000000000000034</v>
      </c>
      <c r="N64" s="10">
        <v>2.83</v>
      </c>
      <c r="O64" s="10">
        <v>2.74</v>
      </c>
      <c r="P64" s="10">
        <f t="shared" si="22"/>
        <v>-0.08999999999999986</v>
      </c>
    </row>
    <row r="65" spans="1:16" ht="15" customHeight="1">
      <c r="A65" s="27" t="s">
        <v>252</v>
      </c>
      <c r="B65" s="10">
        <f>AVERAGE(B53:B64)</f>
        <v>87.59916666666668</v>
      </c>
      <c r="C65" s="10">
        <f aca="true" t="shared" si="23" ref="C65:P65">AVERAGE(C53:C64)</f>
        <v>89.00833333333334</v>
      </c>
      <c r="D65" s="10">
        <f t="shared" si="23"/>
        <v>1.4091666666666665</v>
      </c>
      <c r="E65" s="10">
        <f>AVERAGE(E53:E64)</f>
        <v>3.9075</v>
      </c>
      <c r="F65" s="10">
        <f t="shared" si="23"/>
        <v>3.6058333333333334</v>
      </c>
      <c r="G65" s="10">
        <f t="shared" si="23"/>
        <v>-0.3016666666666666</v>
      </c>
      <c r="H65" s="10">
        <f>AVERAGE(H53:H64)</f>
        <v>2.769166666666667</v>
      </c>
      <c r="I65" s="10">
        <f t="shared" si="23"/>
        <v>2.3025</v>
      </c>
      <c r="J65" s="10">
        <f t="shared" si="23"/>
        <v>-0.4666666666666666</v>
      </c>
      <c r="K65" s="10">
        <f>AVERAGE(K53:K64)</f>
        <v>2.7466666666666666</v>
      </c>
      <c r="L65" s="10">
        <f t="shared" si="23"/>
        <v>2.7825</v>
      </c>
      <c r="M65" s="10">
        <f t="shared" si="23"/>
        <v>0.035833333333333404</v>
      </c>
      <c r="N65" s="10">
        <f>AVERAGE(N53:N64)</f>
        <v>2.976666666666667</v>
      </c>
      <c r="O65" s="10">
        <f t="shared" si="23"/>
        <v>2.3008333333333333</v>
      </c>
      <c r="P65" s="10">
        <f t="shared" si="23"/>
        <v>-0.6758333333333333</v>
      </c>
    </row>
    <row r="66" spans="3:16" ht="15">
      <c r="C66" s="15"/>
      <c r="D66" s="15"/>
      <c r="E66" s="15"/>
      <c r="F66" s="15"/>
      <c r="G66" s="15"/>
      <c r="L66" s="37"/>
      <c r="M66" s="37"/>
      <c r="N66" s="37"/>
      <c r="P66" s="20"/>
    </row>
  </sheetData>
  <sheetProtection/>
  <mergeCells count="29">
    <mergeCell ref="H2:J2"/>
    <mergeCell ref="E2:G2"/>
    <mergeCell ref="K51:M51"/>
    <mergeCell ref="E18:G18"/>
    <mergeCell ref="B18:D18"/>
    <mergeCell ref="K18:M18"/>
    <mergeCell ref="H34:J34"/>
    <mergeCell ref="K34:M34"/>
    <mergeCell ref="E34:G34"/>
    <mergeCell ref="L66:N66"/>
    <mergeCell ref="B2:D2"/>
    <mergeCell ref="A1:A3"/>
    <mergeCell ref="B1:P1"/>
    <mergeCell ref="K2:M2"/>
    <mergeCell ref="N2:P2"/>
    <mergeCell ref="B17:P17"/>
    <mergeCell ref="A50:A52"/>
    <mergeCell ref="H51:J51"/>
    <mergeCell ref="N34:P34"/>
    <mergeCell ref="N51:P51"/>
    <mergeCell ref="A17:A19"/>
    <mergeCell ref="H18:J18"/>
    <mergeCell ref="N18:P18"/>
    <mergeCell ref="B50:P50"/>
    <mergeCell ref="B51:D51"/>
    <mergeCell ref="A33:A35"/>
    <mergeCell ref="B33:P33"/>
    <mergeCell ref="B34:D34"/>
    <mergeCell ref="E51:G51"/>
  </mergeCells>
  <printOptions horizontalCentered="1" verticalCentered="1"/>
  <pageMargins left="0.3541666666666667" right="0.3541666666666667" top="0.52" bottom="0.5090277777777777" header="0.5118055555555556" footer="0.5118055555555556"/>
  <pageSetup errors="NA"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郑辉</cp:lastModifiedBy>
  <cp:lastPrinted>2016-01-20T02:34:28Z</cp:lastPrinted>
  <dcterms:created xsi:type="dcterms:W3CDTF">1998-05-15T08:23:44Z</dcterms:created>
  <dcterms:modified xsi:type="dcterms:W3CDTF">2017-02-20T06:43:44Z</dcterms:modified>
  <cp:category/>
  <cp:version/>
  <cp:contentType/>
  <cp:contentStatus/>
</cp:coreProperties>
</file>