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20" tabRatio="781" firstSheet="1" activeTab="1"/>
  </bookViews>
  <sheets>
    <sheet name="00000000000000" sheetId="1" state="hidden" r:id="rId1"/>
    <sheet name="Toll Income" sheetId="2" r:id="rId2"/>
    <sheet name="Traffic Volume" sheetId="3" r:id="rId3"/>
    <sheet name="Vehicle Composition" sheetId="4" r:id="rId4"/>
  </sheets>
  <definedNames/>
  <calcPr fullCalcOnLoad="1"/>
</workbook>
</file>

<file path=xl/sharedStrings.xml><?xml version="1.0" encoding="utf-8"?>
<sst xmlns="http://schemas.openxmlformats.org/spreadsheetml/2006/main" count="420" uniqueCount="272">
  <si>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</si>
  <si>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</si>
  <si>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</si>
  <si>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</si>
  <si>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</si>
  <si>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</si>
  <si>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</si>
  <si>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</si>
  <si>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</si>
  <si>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</si>
  <si>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</si>
  <si>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</si>
  <si>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</si>
  <si>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</si>
  <si>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</si>
  <si>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</si>
  <si>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</si>
  <si>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</si>
  <si>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</si>
  <si>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</si>
  <si>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</si>
  <si>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</si>
  <si>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</si>
  <si>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</si>
  <si>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</si>
  <si>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</si>
  <si>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</si>
  <si>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</si>
  <si>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</si>
  <si>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</si>
  <si>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</si>
  <si>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</si>
  <si>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</si>
  <si>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</si>
  <si>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</si>
  <si>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</si>
  <si>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</si>
  <si>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</si>
  <si>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</si>
  <si>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</si>
  <si>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</si>
  <si>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</si>
  <si>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</si>
  <si>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</si>
  <si>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</si>
  <si>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</si>
  <si>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</si>
  <si>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</si>
  <si>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</si>
  <si>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</si>
  <si>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</si>
  <si>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</si>
  <si>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</si>
  <si>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</si>
  <si>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</si>
  <si>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</si>
  <si>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</si>
  <si>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</si>
  <si>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</si>
  <si>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</si>
  <si>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</si>
  <si>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</si>
  <si>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</si>
  <si>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</si>
  <si>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</si>
  <si>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</si>
  <si>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</si>
  <si>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</si>
  <si>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</si>
  <si>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</si>
  <si>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</si>
  <si>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</si>
  <si>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</si>
  <si>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</si>
  <si>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</si>
  <si>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</si>
  <si>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</si>
  <si>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</si>
  <si>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</si>
  <si>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</si>
  <si>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</si>
  <si>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</si>
  <si>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</si>
  <si>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</si>
  <si>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</si>
  <si>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</si>
  <si>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</si>
  <si>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</si>
  <si>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</si>
  <si>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</si>
  <si>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</si>
  <si>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</si>
  <si>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</si>
  <si>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</si>
  <si>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</si>
  <si>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</si>
  <si>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</si>
  <si>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</si>
  <si>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</si>
  <si>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</si>
  <si>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</si>
  <si>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</si>
  <si>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</si>
  <si>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</si>
  <si>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</si>
  <si>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</si>
  <si>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</si>
  <si>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</si>
  <si>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</si>
  <si>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</si>
  <si>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</si>
  <si>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</si>
  <si>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</si>
  <si>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</si>
  <si>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</si>
  <si>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</si>
  <si>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</si>
  <si>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</si>
  <si>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</si>
  <si>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</si>
  <si>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</si>
  <si>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</si>
  <si>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</si>
  <si>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</si>
  <si>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</si>
  <si>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</si>
  <si>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</si>
  <si>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</si>
  <si>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</si>
  <si>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</si>
  <si>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</si>
  <si>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</si>
  <si>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</si>
  <si>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</si>
  <si>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</si>
  <si>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</si>
  <si>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</si>
  <si>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</si>
  <si>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</si>
  <si>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</si>
  <si>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</si>
  <si>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</si>
  <si>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</si>
  <si>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</si>
  <si>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</si>
  <si>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</si>
  <si>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</si>
  <si>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</si>
  <si>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</si>
  <si>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</si>
  <si>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</si>
  <si>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</si>
  <si>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</si>
  <si>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</si>
  <si>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</si>
  <si>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</si>
  <si>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</si>
  <si>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</si>
  <si>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</si>
  <si>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</si>
  <si>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</si>
  <si>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</si>
  <si>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</si>
  <si>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</si>
  <si>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</si>
  <si>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</si>
  <si>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</si>
  <si>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</si>
  <si>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</si>
  <si>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</si>
  <si>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</si>
  <si>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</si>
  <si>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</si>
  <si>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</si>
  <si>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</si>
  <si>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</si>
  <si>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</si>
  <si>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</si>
  <si>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</si>
  <si>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</si>
  <si>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t>
    </r>
    <r>
      <rPr>
        <sz val="12"/>
        <rFont val="Times New Roman"/>
        <family val="1"/>
      </rPr>
      <t>0~2 ton]</t>
    </r>
  </si>
  <si>
    <r>
      <t>（</t>
    </r>
    <r>
      <rPr>
        <sz val="12"/>
        <rFont val="Times New Roman"/>
        <family val="1"/>
      </rPr>
      <t>2~5 ton]</t>
    </r>
  </si>
  <si>
    <r>
      <t>（</t>
    </r>
    <r>
      <rPr>
        <sz val="12"/>
        <rFont val="Times New Roman"/>
        <family val="1"/>
      </rPr>
      <t>5~10 ton]</t>
    </r>
  </si>
  <si>
    <t>(10~15ton]</t>
  </si>
  <si>
    <t>(15+</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</si>
  <si>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</si>
  <si>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</si>
  <si>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</si>
  <si>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</si>
  <si>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</si>
  <si>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</si>
  <si>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</si>
  <si>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</si>
  <si>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</si>
  <si>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</si>
  <si>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</si>
  <si>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</si>
  <si>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</si>
  <si>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</si>
  <si>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</si>
  <si>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</si>
  <si>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</si>
  <si>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</si>
  <si>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</si>
  <si>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</si>
  <si>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</si>
  <si>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</si>
  <si>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</si>
  <si>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</si>
  <si>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</si>
  <si>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</si>
  <si>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</si>
  <si>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Monthly Average Daily Toll Income ('000RMB)</t>
  </si>
  <si>
    <t>Shanghai-Hangzhou-Ningbo Expressway</t>
  </si>
  <si>
    <t>Shanghai-Hangzhou Section</t>
  </si>
  <si>
    <t>Hangzhou-Ningbo Section</t>
  </si>
  <si>
    <t>Hangzhou Section</t>
  </si>
  <si>
    <t>Yuhang Section</t>
  </si>
  <si>
    <t>Jiaxing Section</t>
  </si>
  <si>
    <t>Shangsan Expressway</t>
  </si>
  <si>
    <t>Ningbo-Jinhua Expressway, Jinhua Section</t>
  </si>
  <si>
    <t>Hanghui Expressway</t>
  </si>
  <si>
    <t>Huihang Expressway</t>
  </si>
  <si>
    <t>Month</t>
  </si>
  <si>
    <t>January</t>
  </si>
  <si>
    <t>February</t>
  </si>
  <si>
    <t>March</t>
  </si>
  <si>
    <t>April</t>
  </si>
  <si>
    <t>May</t>
  </si>
  <si>
    <t>June</t>
  </si>
  <si>
    <t>July</t>
  </si>
  <si>
    <t>August</t>
  </si>
  <si>
    <t>September</t>
  </si>
  <si>
    <t>October</t>
  </si>
  <si>
    <t>November</t>
  </si>
  <si>
    <t>December</t>
  </si>
  <si>
    <t>Average</t>
  </si>
  <si>
    <t>YoY %</t>
  </si>
  <si>
    <t>YoY %</t>
  </si>
  <si>
    <t>YoY %</t>
  </si>
  <si>
    <t>YoY %</t>
  </si>
  <si>
    <t>YoY %</t>
  </si>
  <si>
    <t>YoY %</t>
  </si>
  <si>
    <t>YoY %</t>
  </si>
  <si>
    <t>Monthly Average Daily Traffic Volume in Full Trips</t>
  </si>
  <si>
    <t>Vehicle Make Up on  Shanghai-Hangzhou-Ningbo Expressway (percentage points)</t>
  </si>
  <si>
    <t>Vehicle Make Up on Shangsan Expressway (percentage points)</t>
  </si>
  <si>
    <r>
      <t>（</t>
    </r>
    <r>
      <rPr>
        <sz val="10"/>
        <rFont val="Times New Roman"/>
        <family val="1"/>
      </rPr>
      <t>0~2 ton]</t>
    </r>
  </si>
  <si>
    <r>
      <t>（</t>
    </r>
    <r>
      <rPr>
        <sz val="10"/>
        <rFont val="Times New Roman"/>
        <family val="1"/>
      </rPr>
      <t>2~5 ton]</t>
    </r>
  </si>
  <si>
    <r>
      <t>（</t>
    </r>
    <r>
      <rPr>
        <sz val="10"/>
        <rFont val="Times New Roman"/>
        <family val="1"/>
      </rPr>
      <t>5~10 ton]</t>
    </r>
  </si>
  <si>
    <r>
      <rPr>
        <sz val="10"/>
        <rFont val="楷体_GB2312"/>
        <family val="3"/>
      </rPr>
      <t>（</t>
    </r>
    <r>
      <rPr>
        <sz val="10"/>
        <rFont val="Times New Roman"/>
        <family val="1"/>
      </rPr>
      <t>0~2 ton]</t>
    </r>
  </si>
  <si>
    <r>
      <rPr>
        <sz val="10"/>
        <rFont val="楷体_GB2312"/>
        <family val="3"/>
      </rPr>
      <t>（</t>
    </r>
    <r>
      <rPr>
        <sz val="10"/>
        <rFont val="Times New Roman"/>
        <family val="1"/>
      </rPr>
      <t>2~5 ton]</t>
    </r>
  </si>
  <si>
    <r>
      <rPr>
        <sz val="10"/>
        <rFont val="楷体_GB2312"/>
        <family val="3"/>
      </rPr>
      <t>（</t>
    </r>
    <r>
      <rPr>
        <sz val="10"/>
        <rFont val="Times New Roman"/>
        <family val="1"/>
      </rPr>
      <t>5~10 ton]</t>
    </r>
  </si>
  <si>
    <t>Vehicle Make Up on Ningbo-Jinhua Expressway, Jinhua Section (percentage points)</t>
  </si>
  <si>
    <t>Vehicle Make Up on Hanghui Expressway (percentage points)</t>
  </si>
  <si>
    <t>Vehicle Make Up on Huihang Expressway (percentage points)</t>
  </si>
  <si>
    <t>YoY</t>
  </si>
  <si>
    <t>YoY</t>
  </si>
  <si>
    <t>Month</t>
  </si>
  <si>
    <t>January</t>
  </si>
  <si>
    <t>February</t>
  </si>
  <si>
    <t>March</t>
  </si>
  <si>
    <t>April</t>
  </si>
  <si>
    <t>May</t>
  </si>
  <si>
    <t>June</t>
  </si>
  <si>
    <t>July</t>
  </si>
  <si>
    <t>August</t>
  </si>
  <si>
    <t>September</t>
  </si>
  <si>
    <t>October</t>
  </si>
  <si>
    <t>November</t>
  </si>
  <si>
    <t>December</t>
  </si>
  <si>
    <t>Average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</si>
</sst>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 numFmtId="184" formatCode="0_ "/>
    <numFmt numFmtId="185" formatCode="0.0_);[Red]\(0.0\)"/>
    <numFmt numFmtId="186" formatCode="0.000_);[Red]\(0.000\)"/>
    <numFmt numFmtId="187" formatCode="0.00_);[Red]\(0.00\)"/>
    <numFmt numFmtId="188" formatCode="0.000"/>
    <numFmt numFmtId="189" formatCode="0.0000"/>
    <numFmt numFmtId="190" formatCode="0_);[Red]\(0\)"/>
  </numFmts>
  <fonts count="49">
    <font>
      <sz val="12"/>
      <name val="宋体"/>
      <family val="0"/>
    </font>
    <font>
      <sz val="12"/>
      <name val="Times New Roman"/>
      <family val="1"/>
    </font>
    <font>
      <sz val="10"/>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sz val="12"/>
      <name val="楷体_GB2312"/>
      <family val="3"/>
    </font>
    <font>
      <i/>
      <sz val="10"/>
      <name val="Times New Roman"/>
      <family val="1"/>
    </font>
    <font>
      <sz val="10"/>
      <name val="Times New Roman"/>
      <family val="1"/>
    </font>
    <font>
      <sz val="9"/>
      <name val="宋体"/>
      <family val="0"/>
    </font>
    <font>
      <sz val="9"/>
      <name val="楷体_GB2312"/>
      <family val="3"/>
    </font>
    <font>
      <i/>
      <sz val="9"/>
      <name val="Times New Roman"/>
      <family val="1"/>
    </font>
    <font>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protection/>
    </xf>
    <xf numFmtId="0" fontId="4"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3"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50">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horizontal="right" vertical="center"/>
    </xf>
    <xf numFmtId="0" fontId="7" fillId="0" borderId="0" xfId="0" applyFont="1" applyAlignment="1">
      <alignment/>
    </xf>
    <xf numFmtId="0" fontId="6" fillId="0" borderId="0" xfId="0" applyFont="1" applyAlignment="1">
      <alignment horizontal="center"/>
    </xf>
    <xf numFmtId="0" fontId="9" fillId="0" borderId="10" xfId="0" applyFont="1" applyBorder="1" applyAlignment="1">
      <alignment horizontal="center" vertical="center"/>
    </xf>
    <xf numFmtId="2" fontId="10" fillId="0" borderId="10" xfId="0" applyNumberFormat="1" applyFont="1" applyBorder="1" applyAlignment="1">
      <alignment horizontal="right" vertical="center"/>
    </xf>
    <xf numFmtId="2" fontId="10" fillId="0" borderId="0" xfId="0" applyNumberFormat="1" applyFont="1" applyAlignment="1">
      <alignment horizontal="right" vertical="center"/>
    </xf>
    <xf numFmtId="17" fontId="5" fillId="0" borderId="0" xfId="0" applyNumberFormat="1" applyFont="1" applyAlignment="1">
      <alignment/>
    </xf>
    <xf numFmtId="0" fontId="5" fillId="0" borderId="0" xfId="0" applyFont="1" applyAlignment="1">
      <alignment vertical="center"/>
    </xf>
    <xf numFmtId="0" fontId="10" fillId="0" borderId="0" xfId="0" applyFont="1" applyAlignment="1">
      <alignment/>
    </xf>
    <xf numFmtId="0" fontId="13" fillId="0" borderId="10" xfId="0" applyFont="1" applyBorder="1" applyAlignment="1">
      <alignment horizontal="center" vertical="center"/>
    </xf>
    <xf numFmtId="178" fontId="14" fillId="0" borderId="10" xfId="0" applyNumberFormat="1" applyFont="1" applyBorder="1" applyAlignment="1">
      <alignment horizontal="right" vertical="center"/>
    </xf>
    <xf numFmtId="10" fontId="14" fillId="0" borderId="10" xfId="0" applyNumberFormat="1" applyFont="1" applyBorder="1" applyAlignment="1">
      <alignment horizontal="right" vertical="center"/>
    </xf>
    <xf numFmtId="1" fontId="14" fillId="0" borderId="10" xfId="0" applyNumberFormat="1" applyFont="1" applyBorder="1" applyAlignment="1">
      <alignment horizontal="right" vertical="center"/>
    </xf>
    <xf numFmtId="0" fontId="10" fillId="0" borderId="0" xfId="0" applyFont="1" applyAlignment="1">
      <alignment horizontal="right"/>
    </xf>
    <xf numFmtId="0" fontId="0" fillId="0" borderId="0" xfId="0" applyBorder="1" applyAlignment="1">
      <alignment/>
    </xf>
    <xf numFmtId="0" fontId="2" fillId="0" borderId="0" xfId="0" applyFont="1" applyBorder="1" applyAlignment="1">
      <alignment horizontal="center" vertical="center"/>
    </xf>
    <xf numFmtId="2" fontId="10" fillId="0" borderId="0" xfId="0" applyNumberFormat="1" applyFont="1" applyBorder="1" applyAlignment="1">
      <alignment horizontal="right" vertical="center"/>
    </xf>
    <xf numFmtId="2" fontId="0" fillId="0" borderId="0" xfId="0" applyNumberFormat="1" applyBorder="1" applyAlignment="1">
      <alignment/>
    </xf>
    <xf numFmtId="10" fontId="6" fillId="0" borderId="0" xfId="0" applyNumberFormat="1" applyFont="1" applyAlignment="1">
      <alignment horizontal="right" vertical="center"/>
    </xf>
    <xf numFmtId="178" fontId="14" fillId="0" borderId="0" xfId="0" applyNumberFormat="1" applyFont="1" applyBorder="1" applyAlignment="1">
      <alignment horizontal="right" vertical="center"/>
    </xf>
    <xf numFmtId="10" fontId="14" fillId="0" borderId="0" xfId="0" applyNumberFormat="1" applyFont="1" applyBorder="1" applyAlignment="1">
      <alignment horizontal="right" vertical="center"/>
    </xf>
    <xf numFmtId="178" fontId="14" fillId="0" borderId="0" xfId="0" applyNumberFormat="1" applyFont="1" applyAlignment="1">
      <alignment horizontal="right" vertical="center"/>
    </xf>
    <xf numFmtId="9" fontId="14" fillId="0" borderId="0" xfId="0" applyNumberFormat="1" applyFont="1" applyAlignment="1">
      <alignment horizontal="right" vertical="center"/>
    </xf>
    <xf numFmtId="0" fontId="12" fillId="0" borderId="0" xfId="0" applyFont="1" applyAlignment="1">
      <alignment horizontal="center" vertical="center"/>
    </xf>
    <xf numFmtId="180" fontId="14" fillId="0" borderId="0" xfId="0" applyNumberFormat="1" applyFont="1" applyAlignment="1">
      <alignment horizontal="right" vertical="center"/>
    </xf>
    <xf numFmtId="0" fontId="11" fillId="0" borderId="0" xfId="0" applyFont="1" applyAlignment="1">
      <alignment/>
    </xf>
    <xf numFmtId="0" fontId="14" fillId="0" borderId="0" xfId="0" applyFont="1" applyAlignment="1">
      <alignment horizontal="righ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14" fontId="10" fillId="0" borderId="17" xfId="0" applyNumberFormat="1" applyFont="1" applyBorder="1" applyAlignment="1">
      <alignment horizontal="center"/>
    </xf>
    <xf numFmtId="0" fontId="2" fillId="0" borderId="10"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53</v>
      </c>
      <c r="C1" s="1" t="s">
        <v>54</v>
      </c>
    </row>
    <row r="2" spans="2:3" ht="14.25">
      <c r="B2" t="s">
        <v>55</v>
      </c>
      <c r="C2" s="1" t="s">
        <v>56</v>
      </c>
    </row>
    <row r="3" spans="2:3" ht="15.75">
      <c r="B3" t="s">
        <v>55</v>
      </c>
      <c r="C3" s="2" t="s">
        <v>57</v>
      </c>
    </row>
    <row r="4" spans="2:3" ht="14.25">
      <c r="B4" t="s">
        <v>55</v>
      </c>
      <c r="C4" s="1" t="s">
        <v>58</v>
      </c>
    </row>
    <row r="5" spans="2:3" ht="14.25">
      <c r="B5" t="s">
        <v>55</v>
      </c>
      <c r="C5" s="1" t="s">
        <v>59</v>
      </c>
    </row>
    <row r="6" spans="2:3" ht="14.25">
      <c r="B6" t="s">
        <v>55</v>
      </c>
      <c r="C6" s="1" t="s">
        <v>60</v>
      </c>
    </row>
    <row r="7" spans="2:3" ht="14.25">
      <c r="B7" t="s">
        <v>55</v>
      </c>
      <c r="C7" s="1" t="s">
        <v>61</v>
      </c>
    </row>
    <row r="8" spans="2:3" ht="14.25">
      <c r="B8" t="s">
        <v>55</v>
      </c>
      <c r="C8" s="1" t="s">
        <v>62</v>
      </c>
    </row>
    <row r="9" spans="2:3" ht="14.25">
      <c r="B9" t="s">
        <v>55</v>
      </c>
      <c r="C9" s="1" t="s">
        <v>63</v>
      </c>
    </row>
    <row r="10" spans="2:3" ht="15.75">
      <c r="B10" t="s">
        <v>55</v>
      </c>
      <c r="C10" s="2" t="s">
        <v>64</v>
      </c>
    </row>
    <row r="11" spans="2:3" ht="15.75">
      <c r="B11" t="s">
        <v>55</v>
      </c>
      <c r="C11" s="2" t="s">
        <v>65</v>
      </c>
    </row>
    <row r="12" spans="2:3" ht="15.75">
      <c r="B12" t="s">
        <v>55</v>
      </c>
      <c r="C12" s="2" t="s">
        <v>66</v>
      </c>
    </row>
    <row r="13" spans="2:3" ht="14.25">
      <c r="B13" t="s">
        <v>67</v>
      </c>
      <c r="C13" s="1" t="s">
        <v>68</v>
      </c>
    </row>
    <row r="14" spans="2:3" ht="15.75">
      <c r="B14" t="s">
        <v>69</v>
      </c>
      <c r="C14" s="2" t="s">
        <v>63</v>
      </c>
    </row>
    <row r="15" spans="2:3" ht="15.75">
      <c r="B15" t="s">
        <v>93</v>
      </c>
      <c r="C15" s="2" t="s">
        <v>94</v>
      </c>
    </row>
    <row r="16" spans="2:3" ht="15.75">
      <c r="B16" t="s">
        <v>95</v>
      </c>
      <c r="C16" s="2" t="s">
        <v>64</v>
      </c>
    </row>
    <row r="17" spans="2:3" ht="15.75">
      <c r="B17" t="s">
        <v>96</v>
      </c>
      <c r="C17" s="2" t="s">
        <v>97</v>
      </c>
    </row>
    <row r="18" spans="2:3" ht="15.75">
      <c r="B18" t="s">
        <v>98</v>
      </c>
      <c r="C18" s="2" t="s">
        <v>99</v>
      </c>
    </row>
    <row r="19" spans="2:3" ht="15.75">
      <c r="B19" t="s">
        <v>7</v>
      </c>
      <c r="C19" s="2" t="s">
        <v>63</v>
      </c>
    </row>
    <row r="20" spans="2:3" ht="15.75">
      <c r="B20" t="s">
        <v>8</v>
      </c>
      <c r="C20" s="2" t="s">
        <v>94</v>
      </c>
    </row>
    <row r="21" spans="2:3" ht="14.25">
      <c r="B21" t="s">
        <v>9</v>
      </c>
      <c r="C21" s="1" t="s">
        <v>10</v>
      </c>
    </row>
    <row r="22" spans="2:3" ht="14.25">
      <c r="B22" t="s">
        <v>11</v>
      </c>
      <c r="C22" s="1" t="s">
        <v>12</v>
      </c>
    </row>
    <row r="23" spans="2:3" ht="15.75">
      <c r="B23" t="s">
        <v>37</v>
      </c>
      <c r="C23" s="2" t="s">
        <v>38</v>
      </c>
    </row>
    <row r="24" spans="2:3" ht="15.75">
      <c r="B24" t="s">
        <v>39</v>
      </c>
      <c r="C24" s="2" t="s">
        <v>40</v>
      </c>
    </row>
    <row r="25" spans="2:3" ht="14.25">
      <c r="B25" t="s">
        <v>41</v>
      </c>
      <c r="C25" s="1" t="s">
        <v>42</v>
      </c>
    </row>
    <row r="26" spans="2:3" ht="15.75">
      <c r="B26" t="s">
        <v>43</v>
      </c>
      <c r="C26" s="2" t="s">
        <v>44</v>
      </c>
    </row>
    <row r="27" spans="2:3" ht="15.75">
      <c r="B27" t="s">
        <v>21</v>
      </c>
      <c r="C27" s="2" t="s">
        <v>22</v>
      </c>
    </row>
    <row r="28" spans="2:3" ht="15.75">
      <c r="B28" t="s">
        <v>23</v>
      </c>
      <c r="C28" s="2" t="s">
        <v>24</v>
      </c>
    </row>
    <row r="29" spans="2:3" ht="15.75">
      <c r="B29" t="s">
        <v>25</v>
      </c>
      <c r="C29" s="2" t="s">
        <v>26</v>
      </c>
    </row>
    <row r="30" spans="2:3" ht="15.75">
      <c r="B30" t="s">
        <v>27</v>
      </c>
      <c r="C30" s="2" t="s">
        <v>28</v>
      </c>
    </row>
    <row r="31" spans="2:3" ht="15.75">
      <c r="B31" t="s">
        <v>116</v>
      </c>
      <c r="C31" s="2" t="s">
        <v>117</v>
      </c>
    </row>
    <row r="32" spans="2:3" ht="15.75">
      <c r="B32" t="s">
        <v>118</v>
      </c>
      <c r="C32" s="2" t="s">
        <v>119</v>
      </c>
    </row>
    <row r="33" spans="2:3" ht="15.75">
      <c r="B33" t="s">
        <v>120</v>
      </c>
      <c r="C33" s="2" t="s">
        <v>121</v>
      </c>
    </row>
    <row r="34" spans="2:3" ht="15.75">
      <c r="B34" t="s">
        <v>122</v>
      </c>
      <c r="C34" s="2" t="s">
        <v>123</v>
      </c>
    </row>
    <row r="35" spans="2:3" ht="14.25">
      <c r="B35" t="s">
        <v>0</v>
      </c>
      <c r="C35" s="1" t="s">
        <v>94</v>
      </c>
    </row>
    <row r="36" spans="2:3" ht="15.75">
      <c r="B36" t="s">
        <v>1</v>
      </c>
      <c r="C36" s="2" t="s">
        <v>2</v>
      </c>
    </row>
    <row r="37" spans="2:3" ht="14.25">
      <c r="B37" t="s">
        <v>3</v>
      </c>
      <c r="C37" s="1" t="s">
        <v>4</v>
      </c>
    </row>
    <row r="38" spans="2:3" ht="14.25">
      <c r="B38" t="s">
        <v>5</v>
      </c>
      <c r="C38" s="1" t="s">
        <v>6</v>
      </c>
    </row>
    <row r="39" spans="2:3" ht="14.25">
      <c r="B39" t="s">
        <v>77</v>
      </c>
      <c r="C39" s="1" t="s">
        <v>78</v>
      </c>
    </row>
    <row r="40" spans="2:3" ht="14.25">
      <c r="B40" t="s">
        <v>79</v>
      </c>
      <c r="C40" s="1" t="s">
        <v>80</v>
      </c>
    </row>
    <row r="41" spans="2:3" ht="14.25">
      <c r="B41" t="s">
        <v>81</v>
      </c>
      <c r="C41" s="1" t="s">
        <v>82</v>
      </c>
    </row>
    <row r="42" spans="2:3" ht="14.25">
      <c r="B42" t="s">
        <v>83</v>
      </c>
      <c r="C42" s="1" t="s">
        <v>84</v>
      </c>
    </row>
    <row r="43" spans="2:3" ht="15.75">
      <c r="B43" t="s">
        <v>13</v>
      </c>
      <c r="C43" s="2" t="s">
        <v>14</v>
      </c>
    </row>
    <row r="44" spans="2:3" ht="15.75">
      <c r="B44" t="s">
        <v>15</v>
      </c>
      <c r="C44" s="2" t="s">
        <v>16</v>
      </c>
    </row>
    <row r="45" spans="2:3" ht="15.75">
      <c r="B45" t="s">
        <v>17</v>
      </c>
      <c r="C45" s="2" t="s">
        <v>18</v>
      </c>
    </row>
    <row r="46" spans="2:3" ht="14.25">
      <c r="B46" t="s">
        <v>19</v>
      </c>
      <c r="C46" s="1" t="s">
        <v>20</v>
      </c>
    </row>
    <row r="47" spans="2:3" ht="14.25">
      <c r="B47" t="s">
        <v>140</v>
      </c>
      <c r="C47" s="1" t="s">
        <v>141</v>
      </c>
    </row>
    <row r="48" spans="2:3" ht="14.25">
      <c r="B48" t="s">
        <v>142</v>
      </c>
      <c r="C48" s="1" t="s">
        <v>143</v>
      </c>
    </row>
    <row r="49" spans="2:3" ht="14.25">
      <c r="B49" t="s">
        <v>144</v>
      </c>
      <c r="C49" s="1" t="s">
        <v>145</v>
      </c>
    </row>
    <row r="50" spans="2:3" ht="14.25">
      <c r="B50" t="s">
        <v>146</v>
      </c>
      <c r="C50" s="1" t="s">
        <v>147</v>
      </c>
    </row>
    <row r="51" spans="2:3" ht="15.75">
      <c r="B51" t="s">
        <v>29</v>
      </c>
      <c r="C51" s="2" t="s">
        <v>30</v>
      </c>
    </row>
    <row r="52" spans="2:3" ht="15.75">
      <c r="B52" t="s">
        <v>31</v>
      </c>
      <c r="C52" s="1" t="s">
        <v>32</v>
      </c>
    </row>
    <row r="53" spans="2:3" ht="15.75">
      <c r="B53" t="s">
        <v>33</v>
      </c>
      <c r="C53" s="2" t="s">
        <v>34</v>
      </c>
    </row>
    <row r="54" spans="2:3" ht="15.75">
      <c r="B54" t="s">
        <v>35</v>
      </c>
      <c r="C54" s="2" t="s">
        <v>36</v>
      </c>
    </row>
    <row r="55" spans="2:3" ht="15.75">
      <c r="B55" t="s">
        <v>104</v>
      </c>
      <c r="C55" s="2" t="s">
        <v>105</v>
      </c>
    </row>
    <row r="56" spans="2:3" ht="15.75">
      <c r="B56" t="s">
        <v>106</v>
      </c>
      <c r="C56" s="2" t="s">
        <v>107</v>
      </c>
    </row>
    <row r="57" spans="2:3" ht="15.75">
      <c r="B57" t="s">
        <v>108</v>
      </c>
      <c r="C57" s="2" t="s">
        <v>109</v>
      </c>
    </row>
    <row r="58" spans="2:3" ht="15.75">
      <c r="B58" t="s">
        <v>110</v>
      </c>
      <c r="C58" s="2" t="s">
        <v>111</v>
      </c>
    </row>
    <row r="59" spans="2:3" ht="15.75">
      <c r="B59" t="s">
        <v>45</v>
      </c>
      <c r="C59" s="2" t="s">
        <v>46</v>
      </c>
    </row>
    <row r="60" spans="2:3" ht="15.75">
      <c r="B60" t="s">
        <v>47</v>
      </c>
      <c r="C60" s="2" t="s">
        <v>48</v>
      </c>
    </row>
    <row r="61" spans="2:3" ht="15.75">
      <c r="B61" t="s">
        <v>49</v>
      </c>
      <c r="C61" s="2" t="s">
        <v>50</v>
      </c>
    </row>
    <row r="62" spans="2:3" ht="15.75">
      <c r="B62" t="s">
        <v>51</v>
      </c>
      <c r="C62" s="2" t="s">
        <v>52</v>
      </c>
    </row>
    <row r="63" spans="2:3" ht="14.25">
      <c r="B63" t="s">
        <v>160</v>
      </c>
      <c r="C63" s="1" t="s">
        <v>161</v>
      </c>
    </row>
    <row r="64" spans="2:3" ht="14.25">
      <c r="B64" t="s">
        <v>162</v>
      </c>
      <c r="C64" s="1" t="s">
        <v>163</v>
      </c>
    </row>
    <row r="65" spans="2:3" ht="14.25">
      <c r="B65" t="s">
        <v>164</v>
      </c>
      <c r="C65" s="1" t="s">
        <v>165</v>
      </c>
    </row>
    <row r="66" spans="2:3" ht="14.25">
      <c r="B66" t="s">
        <v>166</v>
      </c>
      <c r="C66" s="1" t="s">
        <v>167</v>
      </c>
    </row>
    <row r="67" spans="2:3" ht="14.25">
      <c r="B67" t="s">
        <v>70</v>
      </c>
      <c r="C67" s="1" t="s">
        <v>63</v>
      </c>
    </row>
    <row r="68" spans="2:3" ht="15.75">
      <c r="B68" t="s">
        <v>71</v>
      </c>
      <c r="C68" s="2" t="s">
        <v>72</v>
      </c>
    </row>
    <row r="69" spans="2:3" ht="15.75">
      <c r="B69" t="s">
        <v>73</v>
      </c>
      <c r="C69" s="2" t="s">
        <v>74</v>
      </c>
    </row>
    <row r="70" spans="2:3" ht="15.75">
      <c r="B70" t="s">
        <v>75</v>
      </c>
      <c r="C70" s="2" t="s">
        <v>76</v>
      </c>
    </row>
    <row r="71" spans="2:3" ht="15.75">
      <c r="B71" t="s">
        <v>128</v>
      </c>
      <c r="C71" s="2" t="s">
        <v>129</v>
      </c>
    </row>
    <row r="72" spans="2:3" ht="15.75">
      <c r="B72" t="s">
        <v>130</v>
      </c>
      <c r="C72" s="2" t="s">
        <v>131</v>
      </c>
    </row>
    <row r="73" spans="2:3" ht="15.75">
      <c r="B73" t="s">
        <v>132</v>
      </c>
      <c r="C73" s="2" t="s">
        <v>133</v>
      </c>
    </row>
    <row r="74" spans="2:3" ht="14.25">
      <c r="B74" t="s">
        <v>134</v>
      </c>
      <c r="C74" s="1" t="s">
        <v>135</v>
      </c>
    </row>
    <row r="75" spans="2:3" ht="15.75">
      <c r="B75" t="s">
        <v>86</v>
      </c>
      <c r="C75" s="2" t="s">
        <v>87</v>
      </c>
    </row>
    <row r="76" spans="2:3" ht="15.75">
      <c r="B76" t="s">
        <v>88</v>
      </c>
      <c r="C76" s="2" t="s">
        <v>89</v>
      </c>
    </row>
    <row r="77" spans="2:3" ht="14.25">
      <c r="B77" t="s">
        <v>90</v>
      </c>
      <c r="C77" s="1" t="s">
        <v>91</v>
      </c>
    </row>
    <row r="78" spans="2:3" ht="15.75">
      <c r="B78" t="s">
        <v>92</v>
      </c>
      <c r="C78" s="2" t="s">
        <v>109</v>
      </c>
    </row>
    <row r="79" spans="2:3" ht="15.75">
      <c r="B79" t="s">
        <v>185</v>
      </c>
      <c r="C79" s="2" t="s">
        <v>111</v>
      </c>
    </row>
    <row r="80" spans="2:3" ht="14.25">
      <c r="B80" t="s">
        <v>186</v>
      </c>
      <c r="C80" s="1" t="s">
        <v>187</v>
      </c>
    </row>
    <row r="81" spans="2:3" ht="15.75">
      <c r="B81" t="s">
        <v>188</v>
      </c>
      <c r="C81" s="2" t="s">
        <v>189</v>
      </c>
    </row>
    <row r="82" spans="2:3" ht="14.25">
      <c r="B82" t="s">
        <v>190</v>
      </c>
      <c r="C82" s="1" t="s">
        <v>191</v>
      </c>
    </row>
    <row r="83" ht="14.25">
      <c r="B83" t="s">
        <v>100</v>
      </c>
    </row>
    <row r="84" ht="14.25">
      <c r="B84" t="s">
        <v>101</v>
      </c>
    </row>
    <row r="85" ht="14.25">
      <c r="B85" t="s">
        <v>102</v>
      </c>
    </row>
    <row r="86" ht="14.25">
      <c r="B86" t="s">
        <v>103</v>
      </c>
    </row>
    <row r="87" ht="14.25">
      <c r="B87" t="s">
        <v>152</v>
      </c>
    </row>
    <row r="88" ht="14.25">
      <c r="B88" t="s">
        <v>153</v>
      </c>
    </row>
    <row r="89" ht="14.25">
      <c r="B89" t="s">
        <v>154</v>
      </c>
    </row>
    <row r="90" ht="14.25">
      <c r="B90" t="s">
        <v>155</v>
      </c>
    </row>
    <row r="91" ht="14.25">
      <c r="B91" t="s">
        <v>112</v>
      </c>
    </row>
    <row r="92" ht="14.25">
      <c r="B92" t="s">
        <v>113</v>
      </c>
    </row>
    <row r="93" ht="14.25">
      <c r="B93" t="s">
        <v>114</v>
      </c>
    </row>
    <row r="94" ht="14.25">
      <c r="B94" t="s">
        <v>115</v>
      </c>
    </row>
    <row r="95" ht="14.25">
      <c r="B95" t="s">
        <v>204</v>
      </c>
    </row>
    <row r="96" ht="14.25">
      <c r="B96" t="s">
        <v>205</v>
      </c>
    </row>
    <row r="97" ht="14.25">
      <c r="B97" t="s">
        <v>206</v>
      </c>
    </row>
    <row r="98" ht="14.25">
      <c r="B98" t="s">
        <v>207</v>
      </c>
    </row>
    <row r="99" ht="14.25">
      <c r="B99" t="s">
        <v>124</v>
      </c>
    </row>
    <row r="100" ht="14.25">
      <c r="B100" t="s">
        <v>125</v>
      </c>
    </row>
    <row r="101" ht="14.25">
      <c r="B101" t="s">
        <v>126</v>
      </c>
    </row>
    <row r="102" ht="14.25">
      <c r="B102" t="s">
        <v>127</v>
      </c>
    </row>
    <row r="103" ht="14.25">
      <c r="B103" t="s">
        <v>172</v>
      </c>
    </row>
    <row r="104" ht="14.25">
      <c r="B104" t="s">
        <v>173</v>
      </c>
    </row>
    <row r="105" ht="14.25">
      <c r="B105" t="s">
        <v>174</v>
      </c>
    </row>
    <row r="106" ht="14.25">
      <c r="B106" t="s">
        <v>175</v>
      </c>
    </row>
    <row r="107" ht="14.25">
      <c r="B107" t="s">
        <v>136</v>
      </c>
    </row>
    <row r="108" ht="14.25">
      <c r="B108" t="s">
        <v>137</v>
      </c>
    </row>
    <row r="109" ht="14.25">
      <c r="B109" t="s">
        <v>138</v>
      </c>
    </row>
    <row r="110" ht="14.25">
      <c r="B110" t="s">
        <v>139</v>
      </c>
    </row>
    <row r="111" ht="14.25">
      <c r="B111" t="s">
        <v>208</v>
      </c>
    </row>
    <row r="112" ht="14.25">
      <c r="B112" t="s">
        <v>209</v>
      </c>
    </row>
    <row r="113" ht="14.25">
      <c r="B113" t="s">
        <v>210</v>
      </c>
    </row>
    <row r="114" ht="14.25">
      <c r="B114" t="s">
        <v>211</v>
      </c>
    </row>
    <row r="115" ht="14.25">
      <c r="B115" t="s">
        <v>148</v>
      </c>
    </row>
    <row r="116" ht="14.25">
      <c r="B116" t="s">
        <v>149</v>
      </c>
    </row>
    <row r="117" ht="14.25">
      <c r="B117" t="s">
        <v>150</v>
      </c>
    </row>
    <row r="118" ht="14.25">
      <c r="B118" t="s">
        <v>151</v>
      </c>
    </row>
    <row r="119" ht="14.25">
      <c r="B119" t="s">
        <v>196</v>
      </c>
    </row>
    <row r="120" ht="14.25">
      <c r="B120" t="s">
        <v>197</v>
      </c>
    </row>
    <row r="121" ht="14.25">
      <c r="B121" t="s">
        <v>198</v>
      </c>
    </row>
    <row r="122" ht="14.25">
      <c r="B122" t="s">
        <v>199</v>
      </c>
    </row>
    <row r="123" ht="14.25">
      <c r="B123" t="s">
        <v>156</v>
      </c>
    </row>
    <row r="124" ht="14.25">
      <c r="B124" t="s">
        <v>157</v>
      </c>
    </row>
    <row r="125" ht="14.25">
      <c r="B125" t="s">
        <v>158</v>
      </c>
    </row>
    <row r="126" ht="14.25">
      <c r="B126" t="s">
        <v>159</v>
      </c>
    </row>
    <row r="127" ht="14.25">
      <c r="B127" t="s">
        <v>192</v>
      </c>
    </row>
    <row r="128" ht="14.25">
      <c r="B128" t="s">
        <v>193</v>
      </c>
    </row>
    <row r="129" ht="14.25">
      <c r="B129" t="s">
        <v>194</v>
      </c>
    </row>
    <row r="130" ht="14.25">
      <c r="B130" t="s">
        <v>195</v>
      </c>
    </row>
    <row r="131" ht="14.25">
      <c r="B131" t="s">
        <v>168</v>
      </c>
    </row>
    <row r="132" ht="14.25">
      <c r="B132" t="s">
        <v>169</v>
      </c>
    </row>
    <row r="133" ht="14.25">
      <c r="B133" t="s">
        <v>170</v>
      </c>
    </row>
    <row r="134" ht="14.25">
      <c r="B134" t="s">
        <v>171</v>
      </c>
    </row>
    <row r="135" ht="14.25">
      <c r="B135" t="s">
        <v>200</v>
      </c>
    </row>
    <row r="136" ht="14.25">
      <c r="B136" t="s">
        <v>201</v>
      </c>
    </row>
    <row r="137" ht="14.25">
      <c r="B137" t="s">
        <v>202</v>
      </c>
    </row>
    <row r="138" ht="14.25">
      <c r="B138" t="s">
        <v>203</v>
      </c>
    </row>
    <row r="139" ht="14.25">
      <c r="B139" t="s">
        <v>176</v>
      </c>
    </row>
    <row r="140" ht="14.25">
      <c r="B140" t="s">
        <v>177</v>
      </c>
    </row>
    <row r="141" ht="14.25">
      <c r="B141" t="s">
        <v>178</v>
      </c>
    </row>
    <row r="142" ht="14.25">
      <c r="B142" t="s">
        <v>179</v>
      </c>
    </row>
  </sheetData>
  <sheetProtection/>
  <printOptions/>
  <pageMargins left="0.75" right="0.75" top="1" bottom="1" header="0.5" footer="0.5"/>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O32"/>
  <sheetViews>
    <sheetView tabSelected="1" zoomScale="120" zoomScaleNormal="120" zoomScalePageLayoutView="0" workbookViewId="0" topLeftCell="A1">
      <selection activeCell="AE16" sqref="AE16"/>
    </sheetView>
  </sheetViews>
  <sheetFormatPr defaultColWidth="9.00390625" defaultRowHeight="14.25"/>
  <cols>
    <col min="1" max="1" width="7.75390625" style="3" customWidth="1"/>
    <col min="2" max="2" width="5.375" style="3" customWidth="1"/>
    <col min="3" max="3" width="5.625" style="3" customWidth="1"/>
    <col min="4" max="4" width="5.75390625" style="3" customWidth="1"/>
    <col min="5" max="6" width="5.125" style="3" customWidth="1"/>
    <col min="7" max="7" width="5.75390625" style="3" customWidth="1"/>
    <col min="8" max="9" width="5.125" style="4" customWidth="1"/>
    <col min="10" max="10" width="5.75390625" style="4" customWidth="1"/>
    <col min="11" max="12" width="5.125" style="4" customWidth="1"/>
    <col min="13" max="13" width="5.75390625" style="4" customWidth="1"/>
    <col min="14" max="15" width="5.125" style="4" customWidth="1"/>
    <col min="16" max="16" width="5.875" style="4" customWidth="1"/>
    <col min="17" max="18" width="5.125" style="4" customWidth="1"/>
    <col min="19" max="19" width="5.75390625" style="4" customWidth="1"/>
    <col min="20" max="21" width="5.125" style="4" customWidth="1"/>
    <col min="22" max="25" width="5.875" style="4" customWidth="1"/>
    <col min="26" max="27" width="5.125" style="5" customWidth="1"/>
    <col min="28" max="31" width="5.75390625" style="5" customWidth="1"/>
    <col min="32" max="35" width="6.25390625" style="5" customWidth="1"/>
    <col min="36" max="41" width="7.625" style="5" customWidth="1"/>
    <col min="42" max="49" width="7.625" style="6" customWidth="1"/>
    <col min="50" max="50" width="6.625" style="6" hidden="1" customWidth="1"/>
    <col min="51" max="57" width="6.625" style="6" customWidth="1"/>
    <col min="58" max="58" width="9.00390625" style="6" bestFit="1" customWidth="1"/>
    <col min="59" max="16384" width="9.00390625" style="6" customWidth="1"/>
  </cols>
  <sheetData>
    <row r="1" spans="1:31" ht="24.75" customHeight="1">
      <c r="A1" s="41" t="s">
        <v>212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3"/>
    </row>
    <row r="2" spans="1:31" s="7" customFormat="1" ht="24.75" customHeight="1">
      <c r="A2" s="36" t="s">
        <v>223</v>
      </c>
      <c r="B2" s="38" t="s">
        <v>213</v>
      </c>
      <c r="C2" s="39"/>
      <c r="D2" s="40"/>
      <c r="E2" s="38" t="s">
        <v>214</v>
      </c>
      <c r="F2" s="39"/>
      <c r="G2" s="40"/>
      <c r="H2" s="38" t="s">
        <v>215</v>
      </c>
      <c r="I2" s="39"/>
      <c r="J2" s="40"/>
      <c r="K2" s="38" t="s">
        <v>216</v>
      </c>
      <c r="L2" s="39"/>
      <c r="M2" s="40"/>
      <c r="N2" s="38" t="s">
        <v>217</v>
      </c>
      <c r="O2" s="39"/>
      <c r="P2" s="40"/>
      <c r="Q2" s="38" t="s">
        <v>218</v>
      </c>
      <c r="R2" s="39"/>
      <c r="S2" s="40"/>
      <c r="T2" s="38" t="s">
        <v>219</v>
      </c>
      <c r="U2" s="39"/>
      <c r="V2" s="40"/>
      <c r="W2" s="38" t="s">
        <v>220</v>
      </c>
      <c r="X2" s="39"/>
      <c r="Y2" s="40"/>
      <c r="Z2" s="38" t="s">
        <v>221</v>
      </c>
      <c r="AA2" s="39"/>
      <c r="AB2" s="40"/>
      <c r="AC2" s="38" t="s">
        <v>222</v>
      </c>
      <c r="AD2" s="39"/>
      <c r="AE2" s="40"/>
    </row>
    <row r="3" spans="1:34" s="7" customFormat="1" ht="24.75" customHeight="1">
      <c r="A3" s="37"/>
      <c r="B3" s="14">
        <v>2016</v>
      </c>
      <c r="C3" s="14">
        <v>2017</v>
      </c>
      <c r="D3" s="33" t="s">
        <v>237</v>
      </c>
      <c r="E3" s="14">
        <v>2016</v>
      </c>
      <c r="F3" s="14">
        <v>2017</v>
      </c>
      <c r="G3" s="33" t="s">
        <v>238</v>
      </c>
      <c r="H3" s="14">
        <v>2016</v>
      </c>
      <c r="I3" s="14">
        <v>2017</v>
      </c>
      <c r="J3" s="33" t="s">
        <v>239</v>
      </c>
      <c r="K3" s="14">
        <v>2016</v>
      </c>
      <c r="L3" s="14">
        <v>2017</v>
      </c>
      <c r="M3" s="33" t="s">
        <v>240</v>
      </c>
      <c r="N3" s="14">
        <v>2016</v>
      </c>
      <c r="O3" s="14">
        <v>2017</v>
      </c>
      <c r="P3" s="33" t="s">
        <v>241</v>
      </c>
      <c r="Q3" s="14">
        <v>2016</v>
      </c>
      <c r="R3" s="14">
        <v>2017</v>
      </c>
      <c r="S3" s="33" t="s">
        <v>239</v>
      </c>
      <c r="T3" s="14">
        <v>2016</v>
      </c>
      <c r="U3" s="14">
        <v>2017</v>
      </c>
      <c r="V3" s="33" t="s">
        <v>242</v>
      </c>
      <c r="W3" s="14">
        <v>2016</v>
      </c>
      <c r="X3" s="14">
        <v>2017</v>
      </c>
      <c r="Y3" s="33" t="s">
        <v>243</v>
      </c>
      <c r="Z3" s="14">
        <v>2016</v>
      </c>
      <c r="AA3" s="14">
        <v>2017</v>
      </c>
      <c r="AB3" s="33" t="s">
        <v>243</v>
      </c>
      <c r="AC3" s="14">
        <v>2016</v>
      </c>
      <c r="AD3" s="14">
        <v>2017</v>
      </c>
      <c r="AE3" s="33" t="s">
        <v>243</v>
      </c>
      <c r="AF3" s="34"/>
      <c r="AG3" s="34"/>
      <c r="AH3" s="35"/>
    </row>
    <row r="4" spans="1:41" ht="24.75" customHeight="1">
      <c r="A4" s="33" t="s">
        <v>224</v>
      </c>
      <c r="B4" s="15">
        <v>9505.1</v>
      </c>
      <c r="C4" s="15">
        <v>9162.4</v>
      </c>
      <c r="D4" s="16">
        <f aca="true" t="shared" si="0" ref="D4:D15">C4/B4-1</f>
        <v>-0.03605432872878778</v>
      </c>
      <c r="E4" s="15">
        <v>3780</v>
      </c>
      <c r="F4" s="15">
        <v>3715.4</v>
      </c>
      <c r="G4" s="16">
        <f aca="true" t="shared" si="1" ref="G4:G15">F4/E4-1</f>
        <v>-0.017089947089947044</v>
      </c>
      <c r="H4" s="15">
        <v>5725.1</v>
      </c>
      <c r="I4" s="15">
        <v>5447</v>
      </c>
      <c r="J4" s="16">
        <f aca="true" t="shared" si="2" ref="J4:J15">I4/H4-1</f>
        <v>-0.04857557073238905</v>
      </c>
      <c r="K4" s="15">
        <v>113.6</v>
      </c>
      <c r="L4" s="15">
        <v>116.2</v>
      </c>
      <c r="M4" s="16">
        <f aca="true" t="shared" si="3" ref="M4:M15">L4/K4-1</f>
        <v>0.022887323943661997</v>
      </c>
      <c r="N4" s="15">
        <v>288.4</v>
      </c>
      <c r="O4" s="15">
        <v>321</v>
      </c>
      <c r="P4" s="16">
        <f aca="true" t="shared" si="4" ref="P4:P15">O4/N4-1</f>
        <v>0.11303744798890447</v>
      </c>
      <c r="Q4" s="15">
        <v>3378</v>
      </c>
      <c r="R4" s="15">
        <v>3278.2</v>
      </c>
      <c r="S4" s="16">
        <f aca="true" t="shared" si="5" ref="S4:S15">R4/Q4-1</f>
        <v>-0.02954410894020132</v>
      </c>
      <c r="T4" s="15">
        <v>3060</v>
      </c>
      <c r="U4" s="15">
        <v>3110.6</v>
      </c>
      <c r="V4" s="16">
        <f aca="true" t="shared" si="6" ref="V4:V15">U4/T4-1</f>
        <v>0.016535947712418286</v>
      </c>
      <c r="W4" s="15">
        <v>1010</v>
      </c>
      <c r="X4" s="15">
        <v>1000.9</v>
      </c>
      <c r="Y4" s="16">
        <f aca="true" t="shared" si="7" ref="Y4:Y15">X4/W4-1</f>
        <v>-0.009009900990099018</v>
      </c>
      <c r="Z4" s="15">
        <v>1298.5</v>
      </c>
      <c r="AA4" s="15">
        <v>1522</v>
      </c>
      <c r="AB4" s="16">
        <f aca="true" t="shared" si="8" ref="AB4:AB15">AA4/Z4-1</f>
        <v>0.17212167886022334</v>
      </c>
      <c r="AC4" s="15">
        <v>418.8</v>
      </c>
      <c r="AD4" s="15">
        <v>548.9</v>
      </c>
      <c r="AE4" s="16">
        <f aca="true" t="shared" si="9" ref="AE4:AE15">AD4/AC4-1</f>
        <v>0.31064947468958914</v>
      </c>
      <c r="AF4" s="24"/>
      <c r="AG4" s="24"/>
      <c r="AH4" s="25"/>
      <c r="AL4" s="6"/>
      <c r="AM4" s="6"/>
      <c r="AN4" s="6"/>
      <c r="AO4" s="6"/>
    </row>
    <row r="5" spans="1:41" ht="24.75" customHeight="1">
      <c r="A5" s="33" t="s">
        <v>225</v>
      </c>
      <c r="B5" s="15">
        <v>6840.2</v>
      </c>
      <c r="C5" s="15">
        <v>9143.7</v>
      </c>
      <c r="D5" s="16">
        <f t="shared" si="0"/>
        <v>0.3367591590889156</v>
      </c>
      <c r="E5" s="15">
        <v>2631.4</v>
      </c>
      <c r="F5" s="15">
        <v>3732.3</v>
      </c>
      <c r="G5" s="16">
        <f t="shared" si="1"/>
        <v>0.4183704491905449</v>
      </c>
      <c r="H5" s="15">
        <v>4208.8</v>
      </c>
      <c r="I5" s="15">
        <v>5411.4</v>
      </c>
      <c r="J5" s="16">
        <f t="shared" si="2"/>
        <v>0.2857346512069947</v>
      </c>
      <c r="K5" s="15">
        <v>89.2</v>
      </c>
      <c r="L5" s="15">
        <v>118.7</v>
      </c>
      <c r="M5" s="16">
        <f t="shared" si="3"/>
        <v>0.3307174887892377</v>
      </c>
      <c r="N5" s="15">
        <v>216.9</v>
      </c>
      <c r="O5" s="15">
        <v>334.2</v>
      </c>
      <c r="P5" s="16">
        <f t="shared" si="4"/>
        <v>0.540802213001383</v>
      </c>
      <c r="Q5" s="15">
        <v>2325.3</v>
      </c>
      <c r="R5" s="15">
        <v>3279.4</v>
      </c>
      <c r="S5" s="16">
        <f t="shared" si="5"/>
        <v>0.41031264783038734</v>
      </c>
      <c r="T5" s="15">
        <v>2451</v>
      </c>
      <c r="U5" s="15">
        <v>3287.3</v>
      </c>
      <c r="V5" s="16">
        <f t="shared" si="6"/>
        <v>0.3412076703386373</v>
      </c>
      <c r="W5" s="15">
        <v>711.3</v>
      </c>
      <c r="X5" s="15">
        <v>928.8</v>
      </c>
      <c r="Y5" s="16">
        <f t="shared" si="7"/>
        <v>0.30577815267819486</v>
      </c>
      <c r="Z5" s="15">
        <v>1433.9</v>
      </c>
      <c r="AA5" s="15">
        <v>1495.1</v>
      </c>
      <c r="AB5" s="16">
        <f t="shared" si="8"/>
        <v>0.04268080061371071</v>
      </c>
      <c r="AC5" s="15">
        <v>602.6</v>
      </c>
      <c r="AD5" s="15">
        <v>537.9</v>
      </c>
      <c r="AE5" s="16">
        <f t="shared" si="9"/>
        <v>-0.10736807168934626</v>
      </c>
      <c r="AF5" s="24"/>
      <c r="AG5" s="24"/>
      <c r="AH5" s="25"/>
      <c r="AL5" s="6"/>
      <c r="AM5" s="6"/>
      <c r="AN5" s="6"/>
      <c r="AO5" s="6"/>
    </row>
    <row r="6" spans="1:41" ht="24.75" customHeight="1">
      <c r="A6" s="33" t="s">
        <v>226</v>
      </c>
      <c r="B6" s="15">
        <v>10297.6</v>
      </c>
      <c r="C6" s="15">
        <v>10772.1</v>
      </c>
      <c r="D6" s="16">
        <f t="shared" si="0"/>
        <v>0.04607869794903663</v>
      </c>
      <c r="E6" s="15">
        <v>4149.9</v>
      </c>
      <c r="F6" s="15">
        <v>4562.7</v>
      </c>
      <c r="G6" s="16">
        <f t="shared" si="1"/>
        <v>0.09947227644039613</v>
      </c>
      <c r="H6" s="15">
        <v>6147.7</v>
      </c>
      <c r="I6" s="15">
        <v>6209.5</v>
      </c>
      <c r="J6" s="16">
        <f t="shared" si="2"/>
        <v>0.010052539974299446</v>
      </c>
      <c r="K6" s="15">
        <v>129.8</v>
      </c>
      <c r="L6" s="15">
        <v>146.2</v>
      </c>
      <c r="M6" s="16">
        <f t="shared" si="3"/>
        <v>0.12634822804314316</v>
      </c>
      <c r="N6" s="15">
        <v>334.7</v>
      </c>
      <c r="O6" s="15">
        <v>422</v>
      </c>
      <c r="P6" s="16">
        <f t="shared" si="4"/>
        <v>0.2608305945622946</v>
      </c>
      <c r="Q6" s="15">
        <v>3685.3</v>
      </c>
      <c r="R6" s="15">
        <v>3994.3</v>
      </c>
      <c r="S6" s="16">
        <f t="shared" si="5"/>
        <v>0.0838466339239683</v>
      </c>
      <c r="T6" s="15">
        <v>3421.6</v>
      </c>
      <c r="U6" s="15">
        <v>3677.7</v>
      </c>
      <c r="V6" s="16">
        <f t="shared" si="6"/>
        <v>0.07484802431610937</v>
      </c>
      <c r="W6" s="15">
        <v>961.1</v>
      </c>
      <c r="X6" s="15">
        <v>1044.4</v>
      </c>
      <c r="Y6" s="16">
        <f t="shared" si="7"/>
        <v>0.08667152221412966</v>
      </c>
      <c r="Z6" s="15">
        <v>1225.6</v>
      </c>
      <c r="AA6" s="15">
        <v>1184.1</v>
      </c>
      <c r="AB6" s="16">
        <f t="shared" si="8"/>
        <v>-0.033860966057441266</v>
      </c>
      <c r="AC6" s="15">
        <v>370.1</v>
      </c>
      <c r="AD6" s="15">
        <v>331.6</v>
      </c>
      <c r="AE6" s="16">
        <f t="shared" si="9"/>
        <v>-0.10402593893542289</v>
      </c>
      <c r="AF6" s="24"/>
      <c r="AG6" s="24"/>
      <c r="AH6" s="25"/>
      <c r="AL6" s="6"/>
      <c r="AM6" s="6"/>
      <c r="AN6" s="6"/>
      <c r="AO6" s="6"/>
    </row>
    <row r="7" spans="1:41" ht="24.75" customHeight="1">
      <c r="A7" s="33" t="s">
        <v>227</v>
      </c>
      <c r="B7" s="15">
        <v>9520.3</v>
      </c>
      <c r="C7" s="15">
        <v>10058.7</v>
      </c>
      <c r="D7" s="16">
        <f t="shared" si="0"/>
        <v>0.05655283972143743</v>
      </c>
      <c r="E7" s="15">
        <v>3799.2</v>
      </c>
      <c r="F7" s="15">
        <v>4231</v>
      </c>
      <c r="G7" s="16">
        <f t="shared" si="1"/>
        <v>0.11365550642240474</v>
      </c>
      <c r="H7" s="15">
        <v>5721.1</v>
      </c>
      <c r="I7" s="15">
        <v>5827.6</v>
      </c>
      <c r="J7" s="16">
        <f t="shared" si="2"/>
        <v>0.0186153012532555</v>
      </c>
      <c r="K7" s="15">
        <v>116.6</v>
      </c>
      <c r="L7" s="15">
        <v>135</v>
      </c>
      <c r="M7" s="16">
        <f t="shared" si="3"/>
        <v>0.15780445969125223</v>
      </c>
      <c r="N7" s="15">
        <v>303.1</v>
      </c>
      <c r="O7" s="15">
        <v>397.2</v>
      </c>
      <c r="P7" s="16">
        <f t="shared" si="4"/>
        <v>0.3104585945232594</v>
      </c>
      <c r="Q7" s="15">
        <v>3379.5</v>
      </c>
      <c r="R7" s="15">
        <v>3698.9</v>
      </c>
      <c r="S7" s="16">
        <f t="shared" si="5"/>
        <v>0.09451102234058295</v>
      </c>
      <c r="T7" s="15">
        <v>3137.6</v>
      </c>
      <c r="U7" s="15">
        <v>3451.3</v>
      </c>
      <c r="V7" s="16">
        <f t="shared" si="6"/>
        <v>0.09998087710351866</v>
      </c>
      <c r="W7" s="15">
        <v>927.4</v>
      </c>
      <c r="X7" s="15">
        <v>1003.1</v>
      </c>
      <c r="Y7" s="16">
        <f t="shared" si="7"/>
        <v>0.08162605132628853</v>
      </c>
      <c r="Z7" s="15">
        <v>1104.2</v>
      </c>
      <c r="AA7" s="15">
        <v>1124.3</v>
      </c>
      <c r="AB7" s="16">
        <f t="shared" si="8"/>
        <v>0.01820322405361341</v>
      </c>
      <c r="AC7" s="15">
        <v>344.5</v>
      </c>
      <c r="AD7" s="15">
        <v>312.7</v>
      </c>
      <c r="AE7" s="16">
        <f t="shared" si="9"/>
        <v>-0.09230769230769231</v>
      </c>
      <c r="AF7" s="24"/>
      <c r="AG7" s="24"/>
      <c r="AH7" s="25"/>
      <c r="AL7" s="6"/>
      <c r="AM7" s="6"/>
      <c r="AN7" s="6"/>
      <c r="AO7" s="6"/>
    </row>
    <row r="8" spans="1:41" ht="24.75" customHeight="1">
      <c r="A8" s="33" t="s">
        <v>228</v>
      </c>
      <c r="B8" s="15">
        <v>9169.7</v>
      </c>
      <c r="C8" s="15">
        <v>10773.3</v>
      </c>
      <c r="D8" s="16">
        <f t="shared" si="0"/>
        <v>0.1748803123330096</v>
      </c>
      <c r="E8" s="15">
        <v>3710.4</v>
      </c>
      <c r="F8" s="15">
        <v>4557.3</v>
      </c>
      <c r="G8" s="16">
        <f t="shared" si="1"/>
        <v>0.2282503234152653</v>
      </c>
      <c r="H8" s="15">
        <v>5459.4</v>
      </c>
      <c r="I8" s="15">
        <v>6216</v>
      </c>
      <c r="J8" s="16">
        <f t="shared" si="2"/>
        <v>0.13858665787449187</v>
      </c>
      <c r="K8" s="15">
        <v>102.5</v>
      </c>
      <c r="L8" s="15">
        <v>143.6</v>
      </c>
      <c r="M8" s="16">
        <f t="shared" si="3"/>
        <v>0.4009756097560975</v>
      </c>
      <c r="N8" s="15">
        <v>287.2</v>
      </c>
      <c r="O8" s="15">
        <v>435.2</v>
      </c>
      <c r="P8" s="16">
        <f t="shared" si="4"/>
        <v>0.5153203342618384</v>
      </c>
      <c r="Q8" s="15">
        <v>3320.7</v>
      </c>
      <c r="R8" s="15">
        <v>3978.6</v>
      </c>
      <c r="S8" s="16">
        <f t="shared" si="5"/>
        <v>0.19812087812810564</v>
      </c>
      <c r="T8" s="15">
        <v>3042.5</v>
      </c>
      <c r="U8" s="15">
        <v>3651.7</v>
      </c>
      <c r="V8" s="16">
        <f t="shared" si="6"/>
        <v>0.20023007395234171</v>
      </c>
      <c r="W8" s="15">
        <v>900.1</v>
      </c>
      <c r="X8" s="15">
        <v>1069.9</v>
      </c>
      <c r="Y8" s="16">
        <f t="shared" si="7"/>
        <v>0.18864570603266317</v>
      </c>
      <c r="Z8" s="15">
        <v>1097.2</v>
      </c>
      <c r="AA8" s="15">
        <v>1301</v>
      </c>
      <c r="AB8" s="16">
        <f t="shared" si="8"/>
        <v>0.1857455340867662</v>
      </c>
      <c r="AC8" s="15">
        <v>321.4</v>
      </c>
      <c r="AD8" s="15">
        <v>344.9</v>
      </c>
      <c r="AE8" s="16">
        <f t="shared" si="9"/>
        <v>0.07311761045426257</v>
      </c>
      <c r="AF8" s="24"/>
      <c r="AG8" s="24"/>
      <c r="AH8" s="25"/>
      <c r="AL8" s="6"/>
      <c r="AM8" s="6"/>
      <c r="AN8" s="6"/>
      <c r="AO8" s="6"/>
    </row>
    <row r="9" spans="1:41" ht="24.75" customHeight="1">
      <c r="A9" s="33" t="s">
        <v>229</v>
      </c>
      <c r="B9" s="15">
        <v>9778.5</v>
      </c>
      <c r="C9" s="15">
        <v>10978.7</v>
      </c>
      <c r="D9" s="16">
        <f t="shared" si="0"/>
        <v>0.12273866134887768</v>
      </c>
      <c r="E9" s="15">
        <v>3938.7</v>
      </c>
      <c r="F9" s="15">
        <v>4637.5</v>
      </c>
      <c r="G9" s="16">
        <f t="shared" si="1"/>
        <v>0.17741894533729408</v>
      </c>
      <c r="H9" s="15">
        <v>5839.8</v>
      </c>
      <c r="I9" s="15">
        <v>6341.2</v>
      </c>
      <c r="J9" s="16">
        <f t="shared" si="2"/>
        <v>0.08585910476386172</v>
      </c>
      <c r="K9" s="15">
        <v>104.8</v>
      </c>
      <c r="L9" s="15">
        <v>142.4</v>
      </c>
      <c r="M9" s="16">
        <f t="shared" si="3"/>
        <v>0.3587786259541985</v>
      </c>
      <c r="N9" s="15">
        <v>296.6</v>
      </c>
      <c r="O9" s="15">
        <v>434.2</v>
      </c>
      <c r="P9" s="16">
        <f t="shared" si="4"/>
        <v>0.4639244774106539</v>
      </c>
      <c r="Q9" s="15">
        <v>3537.3</v>
      </c>
      <c r="R9" s="15">
        <v>4060.9</v>
      </c>
      <c r="S9" s="16">
        <f t="shared" si="5"/>
        <v>0.14802250303904096</v>
      </c>
      <c r="T9" s="15">
        <v>3186.9</v>
      </c>
      <c r="U9" s="15">
        <v>3661.6</v>
      </c>
      <c r="V9" s="16">
        <f t="shared" si="6"/>
        <v>0.1489535285073269</v>
      </c>
      <c r="W9" s="15">
        <v>937.6</v>
      </c>
      <c r="X9" s="15">
        <v>1024</v>
      </c>
      <c r="Y9" s="16">
        <f t="shared" si="7"/>
        <v>0.0921501706484642</v>
      </c>
      <c r="Z9" s="15">
        <v>1232.2</v>
      </c>
      <c r="AA9" s="15">
        <v>1224.9</v>
      </c>
      <c r="AB9" s="16">
        <f t="shared" si="8"/>
        <v>-0.005924362928096061</v>
      </c>
      <c r="AC9" s="15">
        <v>360.1</v>
      </c>
      <c r="AD9" s="15">
        <v>307.7</v>
      </c>
      <c r="AE9" s="16">
        <f t="shared" si="9"/>
        <v>-0.1455151346848098</v>
      </c>
      <c r="AF9" s="24"/>
      <c r="AG9" s="24"/>
      <c r="AH9" s="25"/>
      <c r="AL9" s="6"/>
      <c r="AM9" s="6"/>
      <c r="AN9" s="6"/>
      <c r="AO9" s="6"/>
    </row>
    <row r="10" spans="1:41" ht="24.75" customHeight="1">
      <c r="A10" s="33" t="s">
        <v>230</v>
      </c>
      <c r="B10" s="15">
        <v>9671.4</v>
      </c>
      <c r="C10" s="15">
        <v>11059.6</v>
      </c>
      <c r="D10" s="16">
        <f t="shared" si="0"/>
        <v>0.14353661310668575</v>
      </c>
      <c r="E10" s="15">
        <v>3978.2</v>
      </c>
      <c r="F10" s="15">
        <v>4678.8</v>
      </c>
      <c r="G10" s="16">
        <f t="shared" si="1"/>
        <v>0.17610979840128715</v>
      </c>
      <c r="H10" s="15">
        <v>5693.2</v>
      </c>
      <c r="I10" s="15">
        <v>6380.9</v>
      </c>
      <c r="J10" s="16">
        <f t="shared" si="2"/>
        <v>0.12079322700765815</v>
      </c>
      <c r="K10" s="15">
        <v>98.4</v>
      </c>
      <c r="L10" s="15">
        <v>139.9</v>
      </c>
      <c r="M10" s="16">
        <f t="shared" si="3"/>
        <v>0.4217479674796747</v>
      </c>
      <c r="N10" s="15">
        <v>290.5</v>
      </c>
      <c r="O10" s="15">
        <v>442.7</v>
      </c>
      <c r="P10" s="16">
        <f t="shared" si="4"/>
        <v>0.5239242685025818</v>
      </c>
      <c r="Q10" s="15">
        <v>3589.3</v>
      </c>
      <c r="R10" s="15">
        <v>4096.3</v>
      </c>
      <c r="S10" s="16">
        <f t="shared" si="5"/>
        <v>0.14125316914161545</v>
      </c>
      <c r="T10" s="15">
        <v>3166</v>
      </c>
      <c r="U10" s="15">
        <v>3609.2</v>
      </c>
      <c r="V10" s="16">
        <f t="shared" si="6"/>
        <v>0.13998736576121273</v>
      </c>
      <c r="W10" s="15">
        <v>946.2</v>
      </c>
      <c r="X10" s="15">
        <v>1041.3</v>
      </c>
      <c r="Y10" s="16">
        <f t="shared" si="7"/>
        <v>0.10050729232720346</v>
      </c>
      <c r="Z10" s="15">
        <v>1336.2</v>
      </c>
      <c r="AA10" s="15">
        <v>1427.6</v>
      </c>
      <c r="AB10" s="16">
        <f t="shared" si="8"/>
        <v>0.0684029336925609</v>
      </c>
      <c r="AC10" s="15">
        <v>380.5</v>
      </c>
      <c r="AD10" s="15">
        <v>360.5</v>
      </c>
      <c r="AE10" s="16">
        <f t="shared" si="9"/>
        <v>-0.05256241787122207</v>
      </c>
      <c r="AF10" s="24"/>
      <c r="AG10" s="24"/>
      <c r="AH10" s="25"/>
      <c r="AL10" s="6"/>
      <c r="AM10" s="6"/>
      <c r="AN10" s="6"/>
      <c r="AO10" s="6"/>
    </row>
    <row r="11" spans="1:41" ht="24.75" customHeight="1">
      <c r="A11" s="33" t="s">
        <v>231</v>
      </c>
      <c r="B11" s="15">
        <v>8944.4</v>
      </c>
      <c r="C11" s="15">
        <v>11446</v>
      </c>
      <c r="D11" s="16">
        <f t="shared" si="0"/>
        <v>0.27968337730870707</v>
      </c>
      <c r="E11" s="15">
        <v>3702.2</v>
      </c>
      <c r="F11" s="15">
        <v>4920.5</v>
      </c>
      <c r="G11" s="16">
        <f t="shared" si="1"/>
        <v>0.32907460428934154</v>
      </c>
      <c r="H11" s="15">
        <v>5242.1</v>
      </c>
      <c r="I11" s="15">
        <v>6525.6</v>
      </c>
      <c r="J11" s="16">
        <f t="shared" si="2"/>
        <v>0.2448446233379753</v>
      </c>
      <c r="K11" s="15">
        <v>79.8</v>
      </c>
      <c r="L11" s="15">
        <v>148.7</v>
      </c>
      <c r="M11" s="16">
        <f t="shared" si="3"/>
        <v>0.8634085213032581</v>
      </c>
      <c r="N11" s="15">
        <v>240.5</v>
      </c>
      <c r="O11" s="15">
        <v>471.8</v>
      </c>
      <c r="P11" s="16">
        <f t="shared" si="4"/>
        <v>0.9617463617463617</v>
      </c>
      <c r="Q11" s="15">
        <v>3381.9</v>
      </c>
      <c r="R11" s="15">
        <v>4300</v>
      </c>
      <c r="S11" s="16">
        <f t="shared" si="5"/>
        <v>0.2714746148614684</v>
      </c>
      <c r="T11" s="15">
        <v>3166.7</v>
      </c>
      <c r="U11" s="15">
        <v>3547.1</v>
      </c>
      <c r="V11" s="16">
        <f t="shared" si="6"/>
        <v>0.12012505131524942</v>
      </c>
      <c r="W11" s="15">
        <v>995.4</v>
      </c>
      <c r="X11" s="15">
        <v>1081.5</v>
      </c>
      <c r="Y11" s="16">
        <f t="shared" si="7"/>
        <v>0.08649789029535859</v>
      </c>
      <c r="Z11" s="15">
        <v>1333.6</v>
      </c>
      <c r="AA11" s="15">
        <v>1510.2</v>
      </c>
      <c r="AB11" s="16">
        <f t="shared" si="8"/>
        <v>0.13242351529694063</v>
      </c>
      <c r="AC11" s="15">
        <v>414.5</v>
      </c>
      <c r="AD11" s="15">
        <v>392.1</v>
      </c>
      <c r="AE11" s="16">
        <f t="shared" si="9"/>
        <v>-0.054041013268998794</v>
      </c>
      <c r="AF11" s="24"/>
      <c r="AG11" s="24"/>
      <c r="AH11" s="25"/>
      <c r="AL11" s="6"/>
      <c r="AM11" s="6"/>
      <c r="AN11" s="6"/>
      <c r="AO11" s="6"/>
    </row>
    <row r="12" spans="1:41" ht="24.75" customHeight="1">
      <c r="A12" s="33" t="s">
        <v>232</v>
      </c>
      <c r="B12" s="15">
        <v>9323.5</v>
      </c>
      <c r="C12" s="15">
        <v>11701.2</v>
      </c>
      <c r="D12" s="16">
        <f t="shared" si="0"/>
        <v>0.2550222555907118</v>
      </c>
      <c r="E12" s="15">
        <v>3880.8</v>
      </c>
      <c r="F12" s="15">
        <v>5048.2</v>
      </c>
      <c r="G12" s="16">
        <f t="shared" si="1"/>
        <v>0.3008142650999792</v>
      </c>
      <c r="H12" s="15">
        <v>5442.7</v>
      </c>
      <c r="I12" s="15">
        <v>6653</v>
      </c>
      <c r="J12" s="16">
        <f t="shared" si="2"/>
        <v>0.22237124956363563</v>
      </c>
      <c r="K12" s="15">
        <v>95.2</v>
      </c>
      <c r="L12" s="15">
        <v>158.8</v>
      </c>
      <c r="M12" s="16">
        <f t="shared" si="3"/>
        <v>0.6680672268907564</v>
      </c>
      <c r="N12" s="15">
        <v>277</v>
      </c>
      <c r="O12" s="15">
        <v>501.6</v>
      </c>
      <c r="P12" s="16">
        <f t="shared" si="4"/>
        <v>0.8108303249097473</v>
      </c>
      <c r="Q12" s="15">
        <v>3508.7</v>
      </c>
      <c r="R12" s="15">
        <v>4387.7</v>
      </c>
      <c r="S12" s="16">
        <f t="shared" si="5"/>
        <v>0.2505201356627811</v>
      </c>
      <c r="T12" s="15">
        <v>3133.7</v>
      </c>
      <c r="U12" s="15">
        <v>3843.9</v>
      </c>
      <c r="V12" s="16">
        <f t="shared" si="6"/>
        <v>0.22663305357883656</v>
      </c>
      <c r="W12" s="15">
        <v>968</v>
      </c>
      <c r="X12" s="15">
        <v>1067.4</v>
      </c>
      <c r="Y12" s="16">
        <f t="shared" si="7"/>
        <v>0.10268595041322315</v>
      </c>
      <c r="Z12" s="15">
        <v>1362.1</v>
      </c>
      <c r="AA12" s="15">
        <v>1408.9</v>
      </c>
      <c r="AB12" s="16">
        <f t="shared" si="8"/>
        <v>0.03435871081418407</v>
      </c>
      <c r="AC12" s="15">
        <v>471</v>
      </c>
      <c r="AD12" s="15">
        <v>343.4</v>
      </c>
      <c r="AE12" s="16">
        <f t="shared" si="9"/>
        <v>-0.2709129511677283</v>
      </c>
      <c r="AF12" s="24"/>
      <c r="AG12" s="24"/>
      <c r="AH12" s="25"/>
      <c r="AL12" s="6"/>
      <c r="AM12" s="6"/>
      <c r="AN12" s="6"/>
      <c r="AO12" s="6"/>
    </row>
    <row r="13" spans="1:41" ht="24.75" customHeight="1">
      <c r="A13" s="33" t="s">
        <v>233</v>
      </c>
      <c r="B13" s="15">
        <v>8841.5</v>
      </c>
      <c r="C13" s="15">
        <v>9453.5</v>
      </c>
      <c r="D13" s="16">
        <f t="shared" si="0"/>
        <v>0.06921902392128043</v>
      </c>
      <c r="E13" s="15">
        <v>3668.9</v>
      </c>
      <c r="F13" s="15">
        <v>4087.4</v>
      </c>
      <c r="G13" s="16">
        <f t="shared" si="1"/>
        <v>0.11406688653274832</v>
      </c>
      <c r="H13" s="15">
        <v>5172.7</v>
      </c>
      <c r="I13" s="15">
        <v>5366.1</v>
      </c>
      <c r="J13" s="16">
        <f t="shared" si="2"/>
        <v>0.03738859783092008</v>
      </c>
      <c r="K13" s="15">
        <v>86.9</v>
      </c>
      <c r="L13" s="15">
        <v>132.1</v>
      </c>
      <c r="M13" s="16">
        <f t="shared" si="3"/>
        <v>0.5201380897583427</v>
      </c>
      <c r="N13" s="15">
        <v>256.3</v>
      </c>
      <c r="O13" s="15">
        <v>431</v>
      </c>
      <c r="P13" s="16">
        <f t="shared" si="4"/>
        <v>0.6816230979321107</v>
      </c>
      <c r="Q13" s="15">
        <v>3325.8</v>
      </c>
      <c r="R13" s="15">
        <v>3524.3</v>
      </c>
      <c r="S13" s="16">
        <f t="shared" si="5"/>
        <v>0.05968488784653325</v>
      </c>
      <c r="T13" s="15">
        <v>2960.5</v>
      </c>
      <c r="U13" s="15">
        <v>3148</v>
      </c>
      <c r="V13" s="16">
        <f t="shared" si="6"/>
        <v>0.06333389630130037</v>
      </c>
      <c r="W13" s="15">
        <v>870.7</v>
      </c>
      <c r="X13" s="15">
        <v>868.1</v>
      </c>
      <c r="Y13" s="16">
        <f t="shared" si="7"/>
        <v>-0.002986103135408369</v>
      </c>
      <c r="Z13" s="15">
        <v>1025.6</v>
      </c>
      <c r="AA13" s="15">
        <v>1072.3</v>
      </c>
      <c r="AB13" s="16">
        <f t="shared" si="8"/>
        <v>0.04553432137285496</v>
      </c>
      <c r="AC13" s="15">
        <v>306.6</v>
      </c>
      <c r="AD13" s="15">
        <v>278.1</v>
      </c>
      <c r="AE13" s="16">
        <f t="shared" si="9"/>
        <v>-0.09295499021526421</v>
      </c>
      <c r="AF13" s="24"/>
      <c r="AG13" s="24"/>
      <c r="AH13" s="25"/>
      <c r="AL13" s="6"/>
      <c r="AM13" s="6"/>
      <c r="AN13" s="6"/>
      <c r="AO13" s="6"/>
    </row>
    <row r="14" spans="1:41" ht="24.75" customHeight="1">
      <c r="A14" s="33" t="s">
        <v>234</v>
      </c>
      <c r="B14" s="15">
        <v>10619.3</v>
      </c>
      <c r="C14" s="15">
        <v>11681.5</v>
      </c>
      <c r="D14" s="16">
        <f t="shared" si="0"/>
        <v>0.10002542540468773</v>
      </c>
      <c r="E14" s="15">
        <v>4502</v>
      </c>
      <c r="F14" s="15">
        <v>5131.6</v>
      </c>
      <c r="G14" s="16">
        <f t="shared" si="1"/>
        <v>0.13984895601954705</v>
      </c>
      <c r="H14" s="15">
        <v>6117.3</v>
      </c>
      <c r="I14" s="15">
        <v>6549.9</v>
      </c>
      <c r="J14" s="16">
        <f t="shared" si="2"/>
        <v>0.07071747339512524</v>
      </c>
      <c r="K14" s="15">
        <v>113.2</v>
      </c>
      <c r="L14" s="15">
        <v>170</v>
      </c>
      <c r="M14" s="16">
        <f t="shared" si="3"/>
        <v>0.5017667844522968</v>
      </c>
      <c r="N14" s="15">
        <v>329.1</v>
      </c>
      <c r="O14" s="15">
        <v>572.8</v>
      </c>
      <c r="P14" s="16">
        <f t="shared" si="4"/>
        <v>0.7405044059556363</v>
      </c>
      <c r="Q14" s="15">
        <v>4059.7</v>
      </c>
      <c r="R14" s="15">
        <v>4388.7</v>
      </c>
      <c r="S14" s="16">
        <f t="shared" si="5"/>
        <v>0.08104047097076128</v>
      </c>
      <c r="T14" s="15">
        <v>3475.8</v>
      </c>
      <c r="U14" s="15">
        <v>3486.1</v>
      </c>
      <c r="V14" s="16">
        <f t="shared" si="6"/>
        <v>0.0029633465676965898</v>
      </c>
      <c r="W14" s="15">
        <v>1053.3</v>
      </c>
      <c r="X14" s="15">
        <v>1072</v>
      </c>
      <c r="Y14" s="16">
        <f t="shared" si="7"/>
        <v>0.017753726383746393</v>
      </c>
      <c r="Z14" s="15">
        <v>1262</v>
      </c>
      <c r="AA14" s="15">
        <v>1378.9</v>
      </c>
      <c r="AB14" s="16">
        <f t="shared" si="8"/>
        <v>0.09263074484944545</v>
      </c>
      <c r="AC14" s="15">
        <v>348.4</v>
      </c>
      <c r="AD14" s="15">
        <v>342.2</v>
      </c>
      <c r="AE14" s="16">
        <f t="shared" si="9"/>
        <v>-0.017795637198622205</v>
      </c>
      <c r="AF14" s="24"/>
      <c r="AG14" s="24"/>
      <c r="AH14" s="25"/>
      <c r="AL14" s="6"/>
      <c r="AM14" s="6"/>
      <c r="AN14" s="6"/>
      <c r="AO14" s="6"/>
    </row>
    <row r="15" spans="1:41" ht="24.75" customHeight="1">
      <c r="A15" s="33" t="s">
        <v>235</v>
      </c>
      <c r="B15" s="15">
        <v>10620</v>
      </c>
      <c r="C15" s="15">
        <v>11609.4</v>
      </c>
      <c r="D15" s="16">
        <f t="shared" si="0"/>
        <v>0.09316384180790949</v>
      </c>
      <c r="E15" s="15">
        <v>4426.5</v>
      </c>
      <c r="F15" s="15">
        <v>5032</v>
      </c>
      <c r="G15" s="16">
        <f t="shared" si="1"/>
        <v>0.13678978877216763</v>
      </c>
      <c r="H15" s="15">
        <v>6193.6</v>
      </c>
      <c r="I15" s="15">
        <v>6577.4</v>
      </c>
      <c r="J15" s="16">
        <f t="shared" si="2"/>
        <v>0.06196719194006706</v>
      </c>
      <c r="K15" s="15">
        <v>137.1</v>
      </c>
      <c r="L15" s="15">
        <v>170.7</v>
      </c>
      <c r="M15" s="16">
        <f t="shared" si="3"/>
        <v>0.24507658643326047</v>
      </c>
      <c r="N15" s="15">
        <v>380.4</v>
      </c>
      <c r="O15" s="15">
        <v>586.7</v>
      </c>
      <c r="P15" s="16">
        <f t="shared" si="4"/>
        <v>0.542323869610936</v>
      </c>
      <c r="Q15" s="15">
        <v>3908.9</v>
      </c>
      <c r="R15" s="15">
        <v>4274.7</v>
      </c>
      <c r="S15" s="16">
        <f t="shared" si="5"/>
        <v>0.09358131443628626</v>
      </c>
      <c r="T15" s="15">
        <v>3447.4</v>
      </c>
      <c r="U15" s="15">
        <v>3738.4</v>
      </c>
      <c r="V15" s="16">
        <f t="shared" si="6"/>
        <v>0.08441144050588845</v>
      </c>
      <c r="W15" s="15">
        <v>1058.3</v>
      </c>
      <c r="X15" s="15">
        <v>1098.4</v>
      </c>
      <c r="Y15" s="16">
        <f t="shared" si="7"/>
        <v>0.037890957195502395</v>
      </c>
      <c r="Z15" s="15">
        <v>1221.3</v>
      </c>
      <c r="AA15" s="15">
        <v>1375.3</v>
      </c>
      <c r="AB15" s="16">
        <f t="shared" si="8"/>
        <v>0.12609514451813642</v>
      </c>
      <c r="AC15" s="15">
        <v>314.2</v>
      </c>
      <c r="AD15" s="15">
        <v>325.6</v>
      </c>
      <c r="AE15" s="16">
        <f t="shared" si="9"/>
        <v>0.036282622533418296</v>
      </c>
      <c r="AF15" s="24"/>
      <c r="AG15" s="24"/>
      <c r="AH15" s="25"/>
      <c r="AL15" s="6"/>
      <c r="AM15" s="6"/>
      <c r="AN15" s="6"/>
      <c r="AO15" s="6"/>
    </row>
    <row r="16" spans="1:41" ht="24.75" customHeight="1">
      <c r="A16" s="33" t="s">
        <v>236</v>
      </c>
      <c r="B16" s="15">
        <f>AVERAGE(B4:B15)</f>
        <v>9427.625</v>
      </c>
      <c r="C16" s="15">
        <f aca="true" t="shared" si="10" ref="C16:W16">AVERAGE(C4:C15)</f>
        <v>10653.341666666665</v>
      </c>
      <c r="D16" s="16">
        <f t="shared" si="10"/>
        <v>0.13680048990437263</v>
      </c>
      <c r="E16" s="15">
        <v>3847.3500000000004</v>
      </c>
      <c r="F16" s="15">
        <f t="shared" si="10"/>
        <v>4527.891666666666</v>
      </c>
      <c r="G16" s="16">
        <f t="shared" si="10"/>
        <v>0.18473182106925243</v>
      </c>
      <c r="H16" s="15">
        <f>AVERAGE(H4:H15)</f>
        <v>5580.291666666667</v>
      </c>
      <c r="I16" s="15">
        <f t="shared" si="10"/>
        <v>6125.466666666666</v>
      </c>
      <c r="J16" s="16">
        <f t="shared" si="10"/>
        <v>0.10402958728465798</v>
      </c>
      <c r="K16" s="15">
        <f>AVERAGE(K4:K15)</f>
        <v>105.59166666666665</v>
      </c>
      <c r="L16" s="15">
        <f t="shared" si="10"/>
        <v>143.525</v>
      </c>
      <c r="M16" s="16">
        <f t="shared" si="10"/>
        <v>0.3848097427079316</v>
      </c>
      <c r="N16" s="15">
        <f>AVERAGE(N4:N15)</f>
        <v>291.725</v>
      </c>
      <c r="O16" s="15">
        <f t="shared" si="10"/>
        <v>445.8666666666666</v>
      </c>
      <c r="P16" s="16">
        <f t="shared" si="10"/>
        <v>0.5387771658671423</v>
      </c>
      <c r="Q16" s="15">
        <f>AVERAGE(Q4:Q15)</f>
        <v>3450.0333333333333</v>
      </c>
      <c r="R16" s="15">
        <f t="shared" si="10"/>
        <v>3938.5</v>
      </c>
      <c r="S16" s="16">
        <f t="shared" si="10"/>
        <v>0.15023534743677747</v>
      </c>
      <c r="T16" s="15">
        <f>AVERAGE(T4:T15)</f>
        <v>3137.4750000000004</v>
      </c>
      <c r="U16" s="15">
        <f t="shared" si="10"/>
        <v>3517.7416666666663</v>
      </c>
      <c r="V16" s="16">
        <f t="shared" si="10"/>
        <v>0.1266008563300447</v>
      </c>
      <c r="W16" s="15">
        <f t="shared" si="10"/>
        <v>944.9499999999999</v>
      </c>
      <c r="X16" s="15">
        <f aca="true" t="shared" si="11" ref="X16:AE16">AVERAGE(X4:X15)</f>
        <v>1024.9833333333333</v>
      </c>
      <c r="Y16" s="16">
        <f t="shared" si="11"/>
        <v>0.09068428461577226</v>
      </c>
      <c r="Z16" s="15">
        <f t="shared" si="11"/>
        <v>1244.3666666666666</v>
      </c>
      <c r="AA16" s="15">
        <f t="shared" si="11"/>
        <v>1335.3833333333332</v>
      </c>
      <c r="AB16" s="16">
        <f t="shared" si="11"/>
        <v>0.07320093993107489</v>
      </c>
      <c r="AC16" s="15">
        <f t="shared" si="11"/>
        <v>387.72499999999997</v>
      </c>
      <c r="AD16" s="15">
        <f t="shared" si="11"/>
        <v>368.8</v>
      </c>
      <c r="AE16" s="16">
        <f t="shared" si="11"/>
        <v>-0.0431195116384864</v>
      </c>
      <c r="AG16" s="25"/>
      <c r="AH16" s="25"/>
      <c r="AL16" s="6"/>
      <c r="AM16" s="6"/>
      <c r="AN16" s="6"/>
      <c r="AO16" s="6"/>
    </row>
    <row r="17" spans="33:35" ht="15">
      <c r="AG17" s="26"/>
      <c r="AI17" s="23"/>
    </row>
    <row r="18" spans="1:33" ht="15">
      <c r="A18" s="28"/>
      <c r="B18" s="28"/>
      <c r="C18" s="29"/>
      <c r="D18" s="28"/>
      <c r="E18" s="28"/>
      <c r="F18" s="29"/>
      <c r="G18" s="28"/>
      <c r="H18" s="30"/>
      <c r="I18" s="29"/>
      <c r="J18" s="30"/>
      <c r="K18" s="30"/>
      <c r="L18" s="30"/>
      <c r="M18" s="30"/>
      <c r="N18" s="30"/>
      <c r="O18" s="30"/>
      <c r="P18" s="30"/>
      <c r="Q18" s="30"/>
      <c r="R18" s="30"/>
      <c r="S18" s="30"/>
      <c r="T18" s="30"/>
      <c r="U18" s="29"/>
      <c r="V18" s="30"/>
      <c r="W18" s="30"/>
      <c r="X18" s="29"/>
      <c r="Y18" s="30"/>
      <c r="Z18" s="31"/>
      <c r="AA18" s="29"/>
      <c r="AB18" s="31"/>
      <c r="AC18" s="31"/>
      <c r="AD18" s="29"/>
      <c r="AE18" s="31"/>
      <c r="AF18" s="31"/>
      <c r="AG18" s="27"/>
    </row>
    <row r="19" spans="3:9" ht="15">
      <c r="C19" s="10"/>
      <c r="H19" s="3"/>
      <c r="I19" s="3"/>
    </row>
    <row r="20" spans="1:7" ht="15.75" customHeight="1">
      <c r="A20" s="11"/>
      <c r="B20" s="4"/>
      <c r="C20" s="10"/>
      <c r="D20" s="4"/>
      <c r="E20" s="4"/>
      <c r="F20" s="4"/>
      <c r="G20" s="4"/>
    </row>
    <row r="21" spans="1:7" ht="15">
      <c r="A21" s="11"/>
      <c r="B21" s="4"/>
      <c r="C21" s="10"/>
      <c r="D21" s="4"/>
      <c r="E21" s="4"/>
      <c r="F21" s="4"/>
      <c r="G21" s="4"/>
    </row>
    <row r="22" spans="1:7" ht="15">
      <c r="A22" s="11"/>
      <c r="B22" s="4"/>
      <c r="C22" s="10"/>
      <c r="D22" s="4"/>
      <c r="E22" s="4"/>
      <c r="F22" s="4"/>
      <c r="G22" s="4"/>
    </row>
    <row r="23" spans="1:7" ht="15">
      <c r="A23" s="11"/>
      <c r="B23" s="4"/>
      <c r="C23" s="10"/>
      <c r="D23" s="4"/>
      <c r="E23" s="4"/>
      <c r="F23" s="4"/>
      <c r="G23" s="4"/>
    </row>
    <row r="24" spans="1:7" ht="15">
      <c r="A24" s="11"/>
      <c r="B24" s="4"/>
      <c r="C24" s="10"/>
      <c r="D24" s="4"/>
      <c r="E24" s="4"/>
      <c r="F24" s="4"/>
      <c r="G24" s="4"/>
    </row>
    <row r="25" spans="1:7" ht="15">
      <c r="A25" s="11"/>
      <c r="B25" s="4"/>
      <c r="C25" s="4"/>
      <c r="D25" s="4"/>
      <c r="E25" s="4"/>
      <c r="F25" s="4"/>
      <c r="G25" s="4"/>
    </row>
    <row r="26" spans="1:7" ht="15">
      <c r="A26" s="11"/>
      <c r="B26" s="4"/>
      <c r="C26" s="4"/>
      <c r="D26" s="4"/>
      <c r="E26" s="4"/>
      <c r="F26" s="4"/>
      <c r="G26" s="4"/>
    </row>
    <row r="27" spans="1:7" ht="15">
      <c r="A27" s="11"/>
      <c r="B27" s="4"/>
      <c r="C27" s="4"/>
      <c r="D27" s="4"/>
      <c r="E27" s="4"/>
      <c r="F27" s="4"/>
      <c r="G27" s="4"/>
    </row>
    <row r="28" spans="1:7" ht="15">
      <c r="A28" s="11"/>
      <c r="B28" s="4"/>
      <c r="C28" s="4"/>
      <c r="D28" s="4"/>
      <c r="E28" s="4"/>
      <c r="F28" s="4"/>
      <c r="G28" s="4"/>
    </row>
    <row r="29" spans="1:7" ht="15">
      <c r="A29" s="11"/>
      <c r="B29" s="4"/>
      <c r="C29" s="4"/>
      <c r="D29" s="4"/>
      <c r="E29" s="4"/>
      <c r="F29" s="4"/>
      <c r="G29" s="4"/>
    </row>
    <row r="30" spans="1:7" ht="15">
      <c r="A30" s="11"/>
      <c r="B30" s="4"/>
      <c r="C30" s="4"/>
      <c r="D30" s="4"/>
      <c r="E30" s="4"/>
      <c r="F30" s="4"/>
      <c r="G30" s="4"/>
    </row>
    <row r="31" spans="1:7" ht="15">
      <c r="A31" s="11"/>
      <c r="B31" s="4"/>
      <c r="C31" s="4"/>
      <c r="D31" s="4"/>
      <c r="E31" s="4"/>
      <c r="F31" s="4"/>
      <c r="G31" s="4"/>
    </row>
    <row r="32" spans="1:7" ht="15">
      <c r="A32" s="11"/>
      <c r="B32" s="4"/>
      <c r="C32" s="4"/>
      <c r="D32" s="4"/>
      <c r="E32" s="4"/>
      <c r="F32" s="4"/>
      <c r="G32" s="4"/>
    </row>
  </sheetData>
  <sheetProtection/>
  <mergeCells count="12">
    <mergeCell ref="W2:Y2"/>
    <mergeCell ref="Z2:AB2"/>
    <mergeCell ref="A2:A3"/>
    <mergeCell ref="H2:J2"/>
    <mergeCell ref="K2:M2"/>
    <mergeCell ref="N2:P2"/>
    <mergeCell ref="T2:V2"/>
    <mergeCell ref="A1:AE1"/>
    <mergeCell ref="B2:D2"/>
    <mergeCell ref="Q2:S2"/>
    <mergeCell ref="AC2:AE2"/>
    <mergeCell ref="E2:G2"/>
  </mergeCells>
  <printOptions horizontalCentered="1" verticalCentered="1"/>
  <pageMargins left="0.1968503937007874" right="0.15748031496062992" top="0.984251968503937" bottom="0.984251968503937" header="0.5118110236220472" footer="0.5118110236220472"/>
  <pageSetup errors="NA" firstPageNumber="1" useFirstPageNumber="1" fitToHeight="1" fitToWidth="1" horizontalDpi="300" verticalDpi="3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AE16"/>
  <sheetViews>
    <sheetView zoomScale="120" zoomScaleNormal="120" zoomScalePageLayoutView="0" workbookViewId="0" topLeftCell="A1">
      <selection activeCell="AE16" sqref="AE16"/>
    </sheetView>
  </sheetViews>
  <sheetFormatPr defaultColWidth="9.00390625" defaultRowHeight="14.25"/>
  <cols>
    <col min="1" max="1" width="8.25390625" style="12" customWidth="1"/>
    <col min="2" max="3" width="5.125" style="4" customWidth="1"/>
    <col min="4" max="4" width="5.25390625" style="4" customWidth="1"/>
    <col min="5" max="6" width="5.125" style="4" customWidth="1"/>
    <col min="7" max="7" width="5.25390625" style="4" customWidth="1"/>
    <col min="8" max="9" width="5.125" style="4" customWidth="1"/>
    <col min="10" max="10" width="5.625" style="4" customWidth="1"/>
    <col min="11" max="12" width="5.125" style="4" customWidth="1"/>
    <col min="13" max="13" width="5.75390625" style="4" customWidth="1"/>
    <col min="14" max="15" width="5.125" style="4" customWidth="1"/>
    <col min="16" max="16" width="5.75390625" style="4" customWidth="1"/>
    <col min="17" max="18" width="5.125" style="4" customWidth="1"/>
    <col min="19" max="19" width="5.25390625" style="4" customWidth="1"/>
    <col min="20" max="21" width="5.125" style="4" customWidth="1"/>
    <col min="22" max="24" width="5.25390625" style="4" customWidth="1"/>
    <col min="25" max="28" width="5.75390625" style="4" customWidth="1"/>
    <col min="29" max="30" width="5.125" style="0" customWidth="1"/>
    <col min="31" max="31" width="5.875" style="0" customWidth="1"/>
  </cols>
  <sheetData>
    <row r="1" spans="1:31" ht="22.5" customHeight="1">
      <c r="A1" s="44" t="s">
        <v>244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31" ht="22.5" customHeight="1">
      <c r="A2" s="36" t="s">
        <v>223</v>
      </c>
      <c r="B2" s="38" t="s">
        <v>213</v>
      </c>
      <c r="C2" s="39"/>
      <c r="D2" s="40"/>
      <c r="E2" s="38" t="s">
        <v>214</v>
      </c>
      <c r="F2" s="39"/>
      <c r="G2" s="40"/>
      <c r="H2" s="38" t="s">
        <v>215</v>
      </c>
      <c r="I2" s="39"/>
      <c r="J2" s="40"/>
      <c r="K2" s="38" t="s">
        <v>216</v>
      </c>
      <c r="L2" s="39"/>
      <c r="M2" s="40"/>
      <c r="N2" s="38" t="s">
        <v>217</v>
      </c>
      <c r="O2" s="39"/>
      <c r="P2" s="40"/>
      <c r="Q2" s="38" t="s">
        <v>218</v>
      </c>
      <c r="R2" s="39"/>
      <c r="S2" s="40"/>
      <c r="T2" s="38" t="s">
        <v>219</v>
      </c>
      <c r="U2" s="39"/>
      <c r="V2" s="40"/>
      <c r="W2" s="38" t="s">
        <v>220</v>
      </c>
      <c r="X2" s="39"/>
      <c r="Y2" s="40"/>
      <c r="Z2" s="38" t="s">
        <v>221</v>
      </c>
      <c r="AA2" s="39"/>
      <c r="AB2" s="40"/>
      <c r="AC2" s="38" t="s">
        <v>222</v>
      </c>
      <c r="AD2" s="39"/>
      <c r="AE2" s="40"/>
    </row>
    <row r="3" spans="1:31" ht="22.5" customHeight="1">
      <c r="A3" s="37"/>
      <c r="B3" s="14">
        <v>2016</v>
      </c>
      <c r="C3" s="14">
        <v>2017</v>
      </c>
      <c r="D3" s="33" t="s">
        <v>237</v>
      </c>
      <c r="E3" s="14">
        <v>2016</v>
      </c>
      <c r="F3" s="14">
        <v>2017</v>
      </c>
      <c r="G3" s="33" t="s">
        <v>238</v>
      </c>
      <c r="H3" s="14">
        <v>2016</v>
      </c>
      <c r="I3" s="14">
        <v>2017</v>
      </c>
      <c r="J3" s="33" t="s">
        <v>239</v>
      </c>
      <c r="K3" s="14">
        <v>2016</v>
      </c>
      <c r="L3" s="14">
        <v>2017</v>
      </c>
      <c r="M3" s="33" t="s">
        <v>240</v>
      </c>
      <c r="N3" s="14">
        <v>2016</v>
      </c>
      <c r="O3" s="14">
        <v>2017</v>
      </c>
      <c r="P3" s="33" t="s">
        <v>241</v>
      </c>
      <c r="Q3" s="14">
        <v>2016</v>
      </c>
      <c r="R3" s="14">
        <v>2017</v>
      </c>
      <c r="S3" s="33" t="s">
        <v>239</v>
      </c>
      <c r="T3" s="14">
        <v>2016</v>
      </c>
      <c r="U3" s="14">
        <v>2017</v>
      </c>
      <c r="V3" s="33" t="s">
        <v>242</v>
      </c>
      <c r="W3" s="14">
        <v>2016</v>
      </c>
      <c r="X3" s="14">
        <v>2017</v>
      </c>
      <c r="Y3" s="33" t="s">
        <v>243</v>
      </c>
      <c r="Z3" s="14">
        <v>2016</v>
      </c>
      <c r="AA3" s="14">
        <v>2017</v>
      </c>
      <c r="AB3" s="33" t="s">
        <v>243</v>
      </c>
      <c r="AC3" s="14">
        <v>2016</v>
      </c>
      <c r="AD3" s="14">
        <v>2017</v>
      </c>
      <c r="AE3" s="33" t="s">
        <v>243</v>
      </c>
    </row>
    <row r="4" spans="1:31" ht="22.5" customHeight="1">
      <c r="A4" s="33" t="s">
        <v>224</v>
      </c>
      <c r="B4" s="17">
        <v>51994</v>
      </c>
      <c r="C4" s="17">
        <v>51305</v>
      </c>
      <c r="D4" s="16">
        <f aca="true" t="shared" si="0" ref="D4:D15">C4/B4-1</f>
        <v>-0.013251529022579533</v>
      </c>
      <c r="E4" s="17">
        <v>50502</v>
      </c>
      <c r="F4" s="17">
        <v>50511</v>
      </c>
      <c r="G4" s="16">
        <f aca="true" t="shared" si="1" ref="G4:G15">F4/E4-1</f>
        <v>0.00017821076393009783</v>
      </c>
      <c r="H4" s="17">
        <v>53061</v>
      </c>
      <c r="I4" s="17">
        <v>51872</v>
      </c>
      <c r="J4" s="16">
        <f aca="true" t="shared" si="2" ref="J4:J15">I4/H4-1</f>
        <v>-0.022408171726880366</v>
      </c>
      <c r="K4" s="17">
        <v>51728</v>
      </c>
      <c r="L4" s="17">
        <v>48954</v>
      </c>
      <c r="M4" s="16">
        <f aca="true" t="shared" si="3" ref="M4:M15">L4/K4-1</f>
        <v>-0.053626662542530124</v>
      </c>
      <c r="N4" s="17">
        <v>40291</v>
      </c>
      <c r="O4" s="17">
        <v>41495</v>
      </c>
      <c r="P4" s="16">
        <f aca="true" t="shared" si="4" ref="P4:P15">O4/N4-1</f>
        <v>0.029882604055496254</v>
      </c>
      <c r="Q4" s="17">
        <v>51735</v>
      </c>
      <c r="R4" s="17">
        <v>50338</v>
      </c>
      <c r="S4" s="16">
        <f aca="true" t="shared" si="5" ref="S4:S15">R4/Q4-1</f>
        <v>-0.027002996037498783</v>
      </c>
      <c r="T4" s="17">
        <v>27809</v>
      </c>
      <c r="U4" s="17">
        <v>30677</v>
      </c>
      <c r="V4" s="16">
        <f aca="true" t="shared" si="6" ref="V4:V15">U4/T4-1</f>
        <v>0.10313207954259407</v>
      </c>
      <c r="W4" s="17">
        <v>19225</v>
      </c>
      <c r="X4" s="17">
        <v>20514</v>
      </c>
      <c r="Y4" s="16">
        <f aca="true" t="shared" si="7" ref="Y4:Y15">X4/W4-1</f>
        <v>0.06704811443433023</v>
      </c>
      <c r="Z4" s="17">
        <v>17297</v>
      </c>
      <c r="AA4" s="17">
        <v>22242</v>
      </c>
      <c r="AB4" s="16">
        <f aca="true" t="shared" si="8" ref="AB4:AB15">AA4/Z4-1</f>
        <v>0.2858877261952939</v>
      </c>
      <c r="AC4" s="17">
        <v>8166</v>
      </c>
      <c r="AD4" s="17">
        <v>12054</v>
      </c>
      <c r="AE4" s="16">
        <f aca="true" t="shared" si="9" ref="AE4:AE15">AD4/AC4-1</f>
        <v>0.47612049963262315</v>
      </c>
    </row>
    <row r="5" spans="1:31" ht="22.5" customHeight="1">
      <c r="A5" s="33" t="s">
        <v>225</v>
      </c>
      <c r="B5" s="17">
        <v>40550</v>
      </c>
      <c r="C5" s="17">
        <v>49792</v>
      </c>
      <c r="D5" s="16">
        <f t="shared" si="0"/>
        <v>0.2279161528976572</v>
      </c>
      <c r="E5" s="17">
        <v>37924</v>
      </c>
      <c r="F5" s="17">
        <v>49799</v>
      </c>
      <c r="G5" s="16">
        <f t="shared" si="1"/>
        <v>0.31312625250501</v>
      </c>
      <c r="H5" s="17">
        <v>42426</v>
      </c>
      <c r="I5" s="17">
        <v>49787</v>
      </c>
      <c r="J5" s="16">
        <f t="shared" si="2"/>
        <v>0.1735020977702353</v>
      </c>
      <c r="K5" s="17">
        <v>39661</v>
      </c>
      <c r="L5" s="17">
        <v>47992</v>
      </c>
      <c r="M5" s="16">
        <f t="shared" si="3"/>
        <v>0.2100552179723154</v>
      </c>
      <c r="N5" s="17">
        <v>29602</v>
      </c>
      <c r="O5" s="17">
        <v>41418</v>
      </c>
      <c r="P5" s="16">
        <f t="shared" si="4"/>
        <v>0.39916221876900204</v>
      </c>
      <c r="Q5" s="17">
        <v>37919</v>
      </c>
      <c r="R5" s="17">
        <v>49575</v>
      </c>
      <c r="S5" s="16">
        <f t="shared" si="5"/>
        <v>0.3073920725757535</v>
      </c>
      <c r="T5" s="17">
        <v>27704</v>
      </c>
      <c r="U5" s="17">
        <v>31527</v>
      </c>
      <c r="V5" s="16">
        <f t="shared" si="6"/>
        <v>0.1379945134276639</v>
      </c>
      <c r="W5" s="17">
        <v>17128</v>
      </c>
      <c r="X5" s="17">
        <v>19965</v>
      </c>
      <c r="Y5" s="16">
        <f t="shared" si="7"/>
        <v>0.16563521718822982</v>
      </c>
      <c r="Z5" s="17">
        <v>21598</v>
      </c>
      <c r="AA5" s="17">
        <v>21266</v>
      </c>
      <c r="AB5" s="16">
        <f t="shared" si="8"/>
        <v>-0.015371793684600399</v>
      </c>
      <c r="AC5" s="17">
        <v>13763</v>
      </c>
      <c r="AD5" s="17">
        <v>11991</v>
      </c>
      <c r="AE5" s="16">
        <f t="shared" si="9"/>
        <v>-0.12875099905543852</v>
      </c>
    </row>
    <row r="6" spans="1:31" ht="22.5" customHeight="1">
      <c r="A6" s="33" t="s">
        <v>226</v>
      </c>
      <c r="B6" s="17">
        <v>53969</v>
      </c>
      <c r="C6" s="17">
        <v>56297</v>
      </c>
      <c r="D6" s="16">
        <f t="shared" si="0"/>
        <v>0.0431358742982082</v>
      </c>
      <c r="E6" s="17">
        <v>53847</v>
      </c>
      <c r="F6" s="17">
        <v>59039</v>
      </c>
      <c r="G6" s="16">
        <f t="shared" si="1"/>
        <v>0.0964213419503408</v>
      </c>
      <c r="H6" s="17">
        <v>54057</v>
      </c>
      <c r="I6" s="17">
        <v>54338</v>
      </c>
      <c r="J6" s="16">
        <f t="shared" si="2"/>
        <v>0.005198216697190006</v>
      </c>
      <c r="K6" s="17">
        <v>56899</v>
      </c>
      <c r="L6" s="17">
        <v>58486</v>
      </c>
      <c r="M6" s="16">
        <f t="shared" si="3"/>
        <v>0.027891527091864488</v>
      </c>
      <c r="N6" s="17">
        <v>44995</v>
      </c>
      <c r="O6" s="17">
        <v>51762</v>
      </c>
      <c r="P6" s="16">
        <f t="shared" si="4"/>
        <v>0.15039448827647517</v>
      </c>
      <c r="Q6" s="17">
        <v>53371</v>
      </c>
      <c r="R6" s="17">
        <v>58360</v>
      </c>
      <c r="S6" s="16">
        <f t="shared" si="5"/>
        <v>0.09347773135223258</v>
      </c>
      <c r="T6" s="17">
        <v>27783</v>
      </c>
      <c r="U6" s="17">
        <v>29728</v>
      </c>
      <c r="V6" s="16">
        <f t="shared" si="6"/>
        <v>0.07000683871432178</v>
      </c>
      <c r="W6" s="17">
        <v>17705</v>
      </c>
      <c r="X6" s="17">
        <v>19166</v>
      </c>
      <c r="Y6" s="16">
        <f t="shared" si="7"/>
        <v>0.082519062411748</v>
      </c>
      <c r="Z6" s="17">
        <v>14871</v>
      </c>
      <c r="AA6" s="17">
        <v>14821</v>
      </c>
      <c r="AB6" s="16">
        <f t="shared" si="8"/>
        <v>-0.003362248671911816</v>
      </c>
      <c r="AC6" s="17">
        <v>6666</v>
      </c>
      <c r="AD6" s="17">
        <v>5987</v>
      </c>
      <c r="AE6" s="16">
        <f t="shared" si="9"/>
        <v>-0.1018601860186018</v>
      </c>
    </row>
    <row r="7" spans="1:31" ht="22.5" customHeight="1">
      <c r="A7" s="33" t="s">
        <v>227</v>
      </c>
      <c r="B7" s="17">
        <v>49364</v>
      </c>
      <c r="C7" s="17">
        <v>51856</v>
      </c>
      <c r="D7" s="16">
        <f t="shared" si="0"/>
        <v>0.05048213272830404</v>
      </c>
      <c r="E7" s="17">
        <v>48756</v>
      </c>
      <c r="F7" s="17">
        <v>54114</v>
      </c>
      <c r="G7" s="16">
        <f t="shared" si="1"/>
        <v>0.10989416687176967</v>
      </c>
      <c r="H7" s="17">
        <v>49798</v>
      </c>
      <c r="I7" s="17">
        <v>50241</v>
      </c>
      <c r="J7" s="16">
        <f t="shared" si="2"/>
        <v>0.008895939595967794</v>
      </c>
      <c r="K7" s="17">
        <v>51173</v>
      </c>
      <c r="L7" s="17">
        <v>53398</v>
      </c>
      <c r="M7" s="16">
        <f t="shared" si="3"/>
        <v>0.04347996013522759</v>
      </c>
      <c r="N7" s="17">
        <v>40798</v>
      </c>
      <c r="O7" s="17">
        <v>48195</v>
      </c>
      <c r="P7" s="16">
        <f t="shared" si="4"/>
        <v>0.1813079072503554</v>
      </c>
      <c r="Q7" s="17">
        <v>48335</v>
      </c>
      <c r="R7" s="17">
        <v>53400</v>
      </c>
      <c r="S7" s="16">
        <f t="shared" si="5"/>
        <v>0.10478949001758564</v>
      </c>
      <c r="T7" s="17">
        <v>25386</v>
      </c>
      <c r="U7" s="17">
        <v>27496</v>
      </c>
      <c r="V7" s="16">
        <f t="shared" si="6"/>
        <v>0.0831166784842039</v>
      </c>
      <c r="W7" s="17">
        <v>17057</v>
      </c>
      <c r="X7" s="17">
        <v>18865</v>
      </c>
      <c r="Y7" s="16">
        <f t="shared" si="7"/>
        <v>0.10599753766781972</v>
      </c>
      <c r="Z7" s="17">
        <v>13942</v>
      </c>
      <c r="AA7" s="17">
        <v>14792</v>
      </c>
      <c r="AB7" s="16">
        <f t="shared" si="8"/>
        <v>0.06096686271697038</v>
      </c>
      <c r="AC7" s="17">
        <v>6057</v>
      </c>
      <c r="AD7" s="17">
        <v>5696</v>
      </c>
      <c r="AE7" s="16">
        <f t="shared" si="9"/>
        <v>-0.05960046227505367</v>
      </c>
    </row>
    <row r="8" spans="1:31" ht="22.5" customHeight="1">
      <c r="A8" s="33" t="s">
        <v>228</v>
      </c>
      <c r="B8" s="17">
        <v>48400</v>
      </c>
      <c r="C8" s="17">
        <v>57615</v>
      </c>
      <c r="D8" s="16">
        <f t="shared" si="0"/>
        <v>0.190392561983471</v>
      </c>
      <c r="E8" s="17">
        <v>48363</v>
      </c>
      <c r="F8" s="17">
        <v>59975</v>
      </c>
      <c r="G8" s="16">
        <f t="shared" si="1"/>
        <v>0.24010090358331793</v>
      </c>
      <c r="H8" s="17">
        <v>48427</v>
      </c>
      <c r="I8" s="17">
        <v>55927</v>
      </c>
      <c r="J8" s="16">
        <f t="shared" si="2"/>
        <v>0.15487228199145098</v>
      </c>
      <c r="K8" s="17">
        <v>45818</v>
      </c>
      <c r="L8" s="17">
        <v>58135</v>
      </c>
      <c r="M8" s="16">
        <f t="shared" si="3"/>
        <v>0.2688244794622201</v>
      </c>
      <c r="N8" s="17">
        <v>39407</v>
      </c>
      <c r="O8" s="17">
        <v>54027</v>
      </c>
      <c r="P8" s="16">
        <f t="shared" si="4"/>
        <v>0.3710000761286065</v>
      </c>
      <c r="Q8" s="17">
        <v>48243</v>
      </c>
      <c r="R8" s="17">
        <v>59120</v>
      </c>
      <c r="S8" s="16">
        <f t="shared" si="5"/>
        <v>0.22546276143689248</v>
      </c>
      <c r="T8" s="17">
        <v>25304</v>
      </c>
      <c r="U8" s="17">
        <v>30378</v>
      </c>
      <c r="V8" s="16">
        <f t="shared" si="6"/>
        <v>0.20052165665507427</v>
      </c>
      <c r="W8" s="17">
        <v>16834</v>
      </c>
      <c r="X8" s="17">
        <v>20478</v>
      </c>
      <c r="Y8" s="16">
        <f t="shared" si="7"/>
        <v>0.21646667458714508</v>
      </c>
      <c r="Z8" s="17">
        <v>13698</v>
      </c>
      <c r="AA8" s="17">
        <v>17026</v>
      </c>
      <c r="AB8" s="16">
        <f t="shared" si="8"/>
        <v>0.24295517593809324</v>
      </c>
      <c r="AC8" s="17">
        <v>5682</v>
      </c>
      <c r="AD8" s="17">
        <v>6745</v>
      </c>
      <c r="AE8" s="16">
        <f t="shared" si="9"/>
        <v>0.18708201337557195</v>
      </c>
    </row>
    <row r="9" spans="1:31" ht="22.5" customHeight="1">
      <c r="A9" s="33" t="s">
        <v>229</v>
      </c>
      <c r="B9" s="17">
        <v>52825</v>
      </c>
      <c r="C9" s="17">
        <v>57484</v>
      </c>
      <c r="D9" s="16">
        <f t="shared" si="0"/>
        <v>0.08819687647893981</v>
      </c>
      <c r="E9" s="17">
        <v>52219</v>
      </c>
      <c r="F9" s="17">
        <v>59324</v>
      </c>
      <c r="G9" s="16">
        <f t="shared" si="1"/>
        <v>0.13606158677875868</v>
      </c>
      <c r="H9" s="17">
        <v>53258</v>
      </c>
      <c r="I9" s="17">
        <v>56170</v>
      </c>
      <c r="J9" s="16">
        <f t="shared" si="2"/>
        <v>0.054677231589620234</v>
      </c>
      <c r="K9" s="17">
        <v>47189</v>
      </c>
      <c r="L9" s="17">
        <v>56629</v>
      </c>
      <c r="M9" s="16">
        <f t="shared" si="3"/>
        <v>0.20004662103456305</v>
      </c>
      <c r="N9" s="17">
        <v>40932</v>
      </c>
      <c r="O9" s="17">
        <v>52979</v>
      </c>
      <c r="P9" s="16">
        <f t="shared" si="4"/>
        <v>0.29431740447571575</v>
      </c>
      <c r="Q9" s="17">
        <v>52402</v>
      </c>
      <c r="R9" s="17">
        <v>58606</v>
      </c>
      <c r="S9" s="16">
        <f t="shared" si="5"/>
        <v>0.11839242776993242</v>
      </c>
      <c r="T9" s="17">
        <v>27482</v>
      </c>
      <c r="U9" s="17">
        <v>29819</v>
      </c>
      <c r="V9" s="16">
        <f t="shared" si="6"/>
        <v>0.08503747907721415</v>
      </c>
      <c r="W9" s="17">
        <v>17973</v>
      </c>
      <c r="X9" s="17">
        <v>19035</v>
      </c>
      <c r="Y9" s="16">
        <f t="shared" si="7"/>
        <v>0.059088632949424236</v>
      </c>
      <c r="Z9" s="17">
        <v>15664</v>
      </c>
      <c r="AA9" s="17">
        <v>15215</v>
      </c>
      <c r="AB9" s="16">
        <f t="shared" si="8"/>
        <v>-0.02866445352400404</v>
      </c>
      <c r="AC9" s="17">
        <v>6807</v>
      </c>
      <c r="AD9" s="17">
        <v>5848</v>
      </c>
      <c r="AE9" s="16">
        <f t="shared" si="9"/>
        <v>-0.14088438372263845</v>
      </c>
    </row>
    <row r="10" spans="1:31" ht="22.5" customHeight="1">
      <c r="A10" s="33" t="s">
        <v>230</v>
      </c>
      <c r="B10" s="17">
        <v>52239</v>
      </c>
      <c r="C10" s="17">
        <v>60210</v>
      </c>
      <c r="D10" s="16">
        <f t="shared" si="0"/>
        <v>0.15258714753345193</v>
      </c>
      <c r="E10" s="17">
        <v>53071</v>
      </c>
      <c r="F10" s="17">
        <v>62542</v>
      </c>
      <c r="G10" s="16">
        <f t="shared" si="1"/>
        <v>0.17845904542970747</v>
      </c>
      <c r="H10" s="17">
        <v>51644</v>
      </c>
      <c r="I10" s="17">
        <v>58543</v>
      </c>
      <c r="J10" s="16">
        <f t="shared" si="2"/>
        <v>0.13358763844783517</v>
      </c>
      <c r="K10" s="17">
        <v>44654</v>
      </c>
      <c r="L10" s="17">
        <v>57156</v>
      </c>
      <c r="M10" s="16">
        <f t="shared" si="3"/>
        <v>0.2799749182604021</v>
      </c>
      <c r="N10" s="17">
        <v>40446</v>
      </c>
      <c r="O10" s="17">
        <v>55527</v>
      </c>
      <c r="P10" s="16">
        <f t="shared" si="4"/>
        <v>0.37286752707313453</v>
      </c>
      <c r="Q10" s="17">
        <v>53506</v>
      </c>
      <c r="R10" s="17">
        <v>61882</v>
      </c>
      <c r="S10" s="16">
        <f t="shared" si="5"/>
        <v>0.15654319141778483</v>
      </c>
      <c r="T10" s="17">
        <v>27329</v>
      </c>
      <c r="U10" s="17">
        <v>31135</v>
      </c>
      <c r="V10" s="16">
        <f t="shared" si="6"/>
        <v>0.13926598119214018</v>
      </c>
      <c r="W10" s="17">
        <v>18239</v>
      </c>
      <c r="X10" s="17">
        <v>20264</v>
      </c>
      <c r="Y10" s="16">
        <f t="shared" si="7"/>
        <v>0.11102582378419878</v>
      </c>
      <c r="Z10" s="17">
        <v>17311</v>
      </c>
      <c r="AA10" s="17">
        <v>18827</v>
      </c>
      <c r="AB10" s="16">
        <f t="shared" si="8"/>
        <v>0.08757437467506213</v>
      </c>
      <c r="AC10" s="17">
        <v>7212</v>
      </c>
      <c r="AD10" s="17">
        <v>7207</v>
      </c>
      <c r="AE10" s="16">
        <f t="shared" si="9"/>
        <v>-0.000693288962839711</v>
      </c>
    </row>
    <row r="11" spans="1:31" ht="22.5" customHeight="1">
      <c r="A11" s="33" t="s">
        <v>231</v>
      </c>
      <c r="B11" s="17">
        <v>48447</v>
      </c>
      <c r="C11" s="17">
        <v>63530</v>
      </c>
      <c r="D11" s="16">
        <f t="shared" si="0"/>
        <v>0.3113299069085804</v>
      </c>
      <c r="E11" s="17">
        <v>49155</v>
      </c>
      <c r="F11" s="17">
        <v>66475</v>
      </c>
      <c r="G11" s="16">
        <f t="shared" si="1"/>
        <v>0.3523547960533009</v>
      </c>
      <c r="H11" s="17">
        <v>47942</v>
      </c>
      <c r="I11" s="17">
        <v>61425</v>
      </c>
      <c r="J11" s="16">
        <f t="shared" si="2"/>
        <v>0.2812356597555379</v>
      </c>
      <c r="K11" s="17">
        <v>36523</v>
      </c>
      <c r="L11" s="17">
        <v>61374</v>
      </c>
      <c r="M11" s="16">
        <f t="shared" si="3"/>
        <v>0.6804205569093449</v>
      </c>
      <c r="N11" s="17">
        <v>33788</v>
      </c>
      <c r="O11" s="17">
        <v>59764</v>
      </c>
      <c r="P11" s="16">
        <f t="shared" si="4"/>
        <v>0.7687936545519118</v>
      </c>
      <c r="Q11" s="17">
        <v>50299</v>
      </c>
      <c r="R11" s="17">
        <v>65639</v>
      </c>
      <c r="S11" s="16">
        <f t="shared" si="5"/>
        <v>0.3049762420724069</v>
      </c>
      <c r="T11" s="17">
        <v>27070</v>
      </c>
      <c r="U11" s="17">
        <v>31131</v>
      </c>
      <c r="V11" s="16">
        <f t="shared" si="6"/>
        <v>0.1500184706316956</v>
      </c>
      <c r="W11" s="17">
        <v>19148</v>
      </c>
      <c r="X11" s="17">
        <v>21661</v>
      </c>
      <c r="Y11" s="16">
        <f t="shared" si="7"/>
        <v>0.13124086066429919</v>
      </c>
      <c r="Z11" s="17">
        <v>17629</v>
      </c>
      <c r="AA11" s="17">
        <v>20250</v>
      </c>
      <c r="AB11" s="16">
        <f t="shared" si="8"/>
        <v>0.14867547790572355</v>
      </c>
      <c r="AC11" s="17">
        <v>8333</v>
      </c>
      <c r="AD11" s="17">
        <v>8018</v>
      </c>
      <c r="AE11" s="16">
        <f t="shared" si="9"/>
        <v>-0.037801512060482434</v>
      </c>
    </row>
    <row r="12" spans="1:31" ht="22.5" customHeight="1">
      <c r="A12" s="33" t="s">
        <v>232</v>
      </c>
      <c r="B12" s="17">
        <v>52122</v>
      </c>
      <c r="C12" s="17">
        <v>61528</v>
      </c>
      <c r="D12" s="16">
        <f t="shared" si="0"/>
        <v>0.18046122558612487</v>
      </c>
      <c r="E12" s="17">
        <v>52333</v>
      </c>
      <c r="F12" s="17">
        <v>64769</v>
      </c>
      <c r="G12" s="16">
        <f t="shared" si="1"/>
        <v>0.23763208682857861</v>
      </c>
      <c r="H12" s="17">
        <v>51971</v>
      </c>
      <c r="I12" s="17">
        <v>59211</v>
      </c>
      <c r="J12" s="16">
        <f t="shared" si="2"/>
        <v>0.1393084604875796</v>
      </c>
      <c r="K12" s="17">
        <v>44250</v>
      </c>
      <c r="L12" s="17">
        <v>62994</v>
      </c>
      <c r="M12" s="16">
        <f t="shared" si="3"/>
        <v>0.42359322033898295</v>
      </c>
      <c r="N12" s="17">
        <v>39513</v>
      </c>
      <c r="O12" s="17">
        <v>61044</v>
      </c>
      <c r="P12" s="16">
        <f t="shared" si="4"/>
        <v>0.5449092703667147</v>
      </c>
      <c r="Q12" s="17">
        <v>52800</v>
      </c>
      <c r="R12" s="17">
        <v>63487</v>
      </c>
      <c r="S12" s="16">
        <f t="shared" si="5"/>
        <v>0.20240530303030302</v>
      </c>
      <c r="T12" s="17">
        <v>27509</v>
      </c>
      <c r="U12" s="17">
        <v>31557</v>
      </c>
      <c r="V12" s="16">
        <f t="shared" si="6"/>
        <v>0.1471518412156021</v>
      </c>
      <c r="W12" s="17">
        <v>18385</v>
      </c>
      <c r="X12" s="17">
        <v>19866</v>
      </c>
      <c r="Y12" s="16">
        <f t="shared" si="7"/>
        <v>0.08055480010878435</v>
      </c>
      <c r="Z12" s="17">
        <v>18533</v>
      </c>
      <c r="AA12" s="17">
        <v>17569</v>
      </c>
      <c r="AB12" s="16">
        <f t="shared" si="8"/>
        <v>-0.05201532401661901</v>
      </c>
      <c r="AC12" s="17">
        <v>9544</v>
      </c>
      <c r="AD12" s="17">
        <v>6531</v>
      </c>
      <c r="AE12" s="16">
        <f t="shared" si="9"/>
        <v>-0.3156957250628667</v>
      </c>
    </row>
    <row r="13" spans="1:31" ht="22.5" customHeight="1">
      <c r="A13" s="33" t="s">
        <v>233</v>
      </c>
      <c r="B13" s="17">
        <v>44561</v>
      </c>
      <c r="C13" s="17">
        <v>48508</v>
      </c>
      <c r="D13" s="16">
        <f t="shared" si="0"/>
        <v>0.08857521150782066</v>
      </c>
      <c r="E13" s="17">
        <v>45787</v>
      </c>
      <c r="F13" s="17">
        <v>51779</v>
      </c>
      <c r="G13" s="16">
        <f t="shared" si="1"/>
        <v>0.13086683993273196</v>
      </c>
      <c r="H13" s="17">
        <v>43685</v>
      </c>
      <c r="I13" s="17">
        <v>46170</v>
      </c>
      <c r="J13" s="16">
        <f t="shared" si="2"/>
        <v>0.05688451413528672</v>
      </c>
      <c r="K13" s="17">
        <v>38200</v>
      </c>
      <c r="L13" s="17">
        <v>51587</v>
      </c>
      <c r="M13" s="16">
        <f t="shared" si="3"/>
        <v>0.35044502617801054</v>
      </c>
      <c r="N13" s="17">
        <v>34568</v>
      </c>
      <c r="O13" s="17">
        <v>51625</v>
      </c>
      <c r="P13" s="16">
        <f t="shared" si="4"/>
        <v>0.49343323304790565</v>
      </c>
      <c r="Q13" s="17">
        <v>46234</v>
      </c>
      <c r="R13" s="17">
        <v>50379</v>
      </c>
      <c r="S13" s="16">
        <f t="shared" si="5"/>
        <v>0.08965263658779254</v>
      </c>
      <c r="T13" s="17">
        <v>22866</v>
      </c>
      <c r="U13" s="17">
        <v>24280</v>
      </c>
      <c r="V13" s="16">
        <f t="shared" si="6"/>
        <v>0.061838537566693</v>
      </c>
      <c r="W13" s="17">
        <v>15771</v>
      </c>
      <c r="X13" s="17">
        <v>16628</v>
      </c>
      <c r="Y13" s="16">
        <f t="shared" si="7"/>
        <v>0.05434024475302768</v>
      </c>
      <c r="Z13" s="17">
        <v>12947</v>
      </c>
      <c r="AA13" s="17">
        <v>13922</v>
      </c>
      <c r="AB13" s="16">
        <f t="shared" si="8"/>
        <v>0.07530702093148989</v>
      </c>
      <c r="AC13" s="17">
        <v>5179</v>
      </c>
      <c r="AD13" s="17">
        <v>4837</v>
      </c>
      <c r="AE13" s="16">
        <f t="shared" si="9"/>
        <v>-0.06603591426916389</v>
      </c>
    </row>
    <row r="14" spans="1:31" ht="22.5" customHeight="1">
      <c r="A14" s="33" t="s">
        <v>234</v>
      </c>
      <c r="B14" s="17">
        <v>54689</v>
      </c>
      <c r="C14" s="17">
        <v>62175</v>
      </c>
      <c r="D14" s="16">
        <f t="shared" si="0"/>
        <v>0.1368831026348991</v>
      </c>
      <c r="E14" s="17">
        <v>56601</v>
      </c>
      <c r="F14" s="17">
        <v>66933</v>
      </c>
      <c r="G14" s="16">
        <f t="shared" si="1"/>
        <v>0.1825409445062809</v>
      </c>
      <c r="H14" s="17">
        <v>53322</v>
      </c>
      <c r="I14" s="17">
        <v>58774</v>
      </c>
      <c r="J14" s="16">
        <f t="shared" si="2"/>
        <v>0.10224672742957885</v>
      </c>
      <c r="K14" s="17">
        <v>49861</v>
      </c>
      <c r="L14" s="17">
        <v>67463</v>
      </c>
      <c r="M14" s="16">
        <f t="shared" si="3"/>
        <v>0.35302139949058375</v>
      </c>
      <c r="N14" s="17">
        <v>44434</v>
      </c>
      <c r="O14" s="17">
        <v>69734</v>
      </c>
      <c r="P14" s="16">
        <f t="shared" si="4"/>
        <v>0.5693838051942206</v>
      </c>
      <c r="Q14" s="17">
        <v>56808</v>
      </c>
      <c r="R14" s="17">
        <v>64695</v>
      </c>
      <c r="S14" s="16">
        <f t="shared" si="5"/>
        <v>0.13883607942543308</v>
      </c>
      <c r="T14" s="17">
        <v>28167</v>
      </c>
      <c r="U14" s="17">
        <v>29061</v>
      </c>
      <c r="V14" s="16">
        <f t="shared" si="6"/>
        <v>0.03173926935775917</v>
      </c>
      <c r="W14" s="17">
        <v>18833</v>
      </c>
      <c r="X14" s="17">
        <v>19786</v>
      </c>
      <c r="Y14" s="16">
        <f t="shared" si="7"/>
        <v>0.05060266553390336</v>
      </c>
      <c r="Z14" s="17">
        <v>15556</v>
      </c>
      <c r="AA14" s="17">
        <v>16939</v>
      </c>
      <c r="AB14" s="16">
        <f t="shared" si="8"/>
        <v>0.08890460272563638</v>
      </c>
      <c r="AC14" s="17">
        <v>6248</v>
      </c>
      <c r="AD14" s="17">
        <v>6346</v>
      </c>
      <c r="AE14" s="16">
        <f t="shared" si="9"/>
        <v>0.015685019206145956</v>
      </c>
    </row>
    <row r="15" spans="1:31" ht="22.5" customHeight="1">
      <c r="A15" s="33" t="s">
        <v>235</v>
      </c>
      <c r="B15" s="17">
        <v>54983</v>
      </c>
      <c r="C15" s="17">
        <v>62311</v>
      </c>
      <c r="D15" s="16">
        <f t="shared" si="0"/>
        <v>0.13327755851808742</v>
      </c>
      <c r="E15" s="17">
        <v>56388</v>
      </c>
      <c r="F15" s="17">
        <v>66256</v>
      </c>
      <c r="G15" s="16">
        <f t="shared" si="1"/>
        <v>0.1750017734269702</v>
      </c>
      <c r="H15" s="17">
        <v>53980</v>
      </c>
      <c r="I15" s="17">
        <v>59492</v>
      </c>
      <c r="J15" s="16">
        <f t="shared" si="2"/>
        <v>0.10211189329381254</v>
      </c>
      <c r="K15" s="17">
        <v>55928</v>
      </c>
      <c r="L15" s="17">
        <v>67386</v>
      </c>
      <c r="M15" s="16">
        <f t="shared" si="3"/>
        <v>0.20487054784723213</v>
      </c>
      <c r="N15" s="17">
        <v>47607</v>
      </c>
      <c r="O15" s="17">
        <v>71027</v>
      </c>
      <c r="P15" s="16">
        <f t="shared" si="4"/>
        <v>0.4919444619488731</v>
      </c>
      <c r="Q15" s="17">
        <v>55959</v>
      </c>
      <c r="R15" s="17">
        <v>63778</v>
      </c>
      <c r="S15" s="16">
        <f t="shared" si="5"/>
        <v>0.13972730034489533</v>
      </c>
      <c r="T15" s="17">
        <v>27969</v>
      </c>
      <c r="U15" s="17">
        <v>31860</v>
      </c>
      <c r="V15" s="16">
        <f t="shared" si="6"/>
        <v>0.13911830955700966</v>
      </c>
      <c r="W15" s="17">
        <v>18847</v>
      </c>
      <c r="X15" s="17">
        <v>20256</v>
      </c>
      <c r="Y15" s="16">
        <f t="shared" si="7"/>
        <v>0.07475990873879135</v>
      </c>
      <c r="Z15" s="17">
        <v>15396</v>
      </c>
      <c r="AA15" s="17">
        <v>17322</v>
      </c>
      <c r="AB15" s="16">
        <f t="shared" si="8"/>
        <v>0.12509742790335143</v>
      </c>
      <c r="AC15" s="17">
        <v>5680</v>
      </c>
      <c r="AD15" s="17">
        <v>6060</v>
      </c>
      <c r="AE15" s="16">
        <f t="shared" si="9"/>
        <v>0.06690140845070425</v>
      </c>
    </row>
    <row r="16" spans="1:31" ht="22.5" customHeight="1">
      <c r="A16" s="33" t="s">
        <v>236</v>
      </c>
      <c r="B16" s="17">
        <f>AVERAGE(B4:B15)</f>
        <v>50345.25</v>
      </c>
      <c r="C16" s="17">
        <f aca="true" t="shared" si="10" ref="C16:W16">AVERAGE(C4:C15)</f>
        <v>56884.25</v>
      </c>
      <c r="D16" s="16">
        <f t="shared" si="10"/>
        <v>0.1324988518377471</v>
      </c>
      <c r="E16" s="17">
        <f>AVERAGE(E4:E15)</f>
        <v>50412.166666666664</v>
      </c>
      <c r="F16" s="17">
        <f t="shared" si="10"/>
        <v>59293</v>
      </c>
      <c r="G16" s="16">
        <f t="shared" si="10"/>
        <v>0.17938649571922474</v>
      </c>
      <c r="H16" s="17">
        <f>AVERAGE(H4:H15)</f>
        <v>50297.583333333336</v>
      </c>
      <c r="I16" s="17">
        <f t="shared" si="10"/>
        <v>55162.5</v>
      </c>
      <c r="J16" s="16">
        <f t="shared" si="10"/>
        <v>0.09917604078893456</v>
      </c>
      <c r="K16" s="17">
        <f>AVERAGE(K4:K15)</f>
        <v>46823.666666666664</v>
      </c>
      <c r="L16" s="17">
        <f t="shared" si="10"/>
        <v>57629.5</v>
      </c>
      <c r="M16" s="16">
        <f t="shared" si="10"/>
        <v>0.24908306768151808</v>
      </c>
      <c r="N16" s="17">
        <f>AVERAGE(N4:N15)</f>
        <v>39698.416666666664</v>
      </c>
      <c r="O16" s="17">
        <f t="shared" si="10"/>
        <v>54883.083333333336</v>
      </c>
      <c r="P16" s="16">
        <f t="shared" si="10"/>
        <v>0.38894972092820096</v>
      </c>
      <c r="Q16" s="17">
        <f>AVERAGE(Q4:Q15)</f>
        <v>50634.25</v>
      </c>
      <c r="R16" s="17">
        <f t="shared" si="10"/>
        <v>58271.583333333336</v>
      </c>
      <c r="S16" s="16">
        <f t="shared" si="10"/>
        <v>0.1545543533327928</v>
      </c>
      <c r="T16" s="17">
        <f>AVERAGE(T4:T15)</f>
        <v>26864.833333333332</v>
      </c>
      <c r="U16" s="17">
        <f t="shared" si="10"/>
        <v>29887.416666666668</v>
      </c>
      <c r="V16" s="16">
        <f t="shared" si="10"/>
        <v>0.11241180461849765</v>
      </c>
      <c r="W16" s="17">
        <f t="shared" si="10"/>
        <v>17928.75</v>
      </c>
      <c r="X16" s="17">
        <f aca="true" t="shared" si="11" ref="X16:AE16">AVERAGE(X4:X15)</f>
        <v>19707</v>
      </c>
      <c r="Y16" s="16">
        <f>AVERAGE(Y4:Y15)</f>
        <v>0.09993996190180848</v>
      </c>
      <c r="Z16" s="17">
        <f t="shared" si="11"/>
        <v>16203.5</v>
      </c>
      <c r="AA16" s="17">
        <f t="shared" si="11"/>
        <v>17515.916666666668</v>
      </c>
      <c r="AB16" s="16">
        <f t="shared" si="11"/>
        <v>0.08466290409120714</v>
      </c>
      <c r="AC16" s="17">
        <f t="shared" si="11"/>
        <v>7444.75</v>
      </c>
      <c r="AD16" s="17">
        <f t="shared" si="11"/>
        <v>7276.666666666667</v>
      </c>
      <c r="AE16" s="16">
        <f t="shared" si="11"/>
        <v>-0.008794460896836656</v>
      </c>
    </row>
  </sheetData>
  <sheetProtection/>
  <mergeCells count="12">
    <mergeCell ref="A1:AE1"/>
    <mergeCell ref="A2:A3"/>
    <mergeCell ref="N2:P2"/>
    <mergeCell ref="B2:D2"/>
    <mergeCell ref="H2:J2"/>
    <mergeCell ref="T2:V2"/>
    <mergeCell ref="K2:M2"/>
    <mergeCell ref="Z2:AB2"/>
    <mergeCell ref="Q2:S2"/>
    <mergeCell ref="E2:G2"/>
    <mergeCell ref="AC2:AE2"/>
    <mergeCell ref="W2:Y2"/>
  </mergeCells>
  <printOptions horizontalCentered="1" verticalCentered="1"/>
  <pageMargins left="0.35433070866141736" right="0.35433070866141736" top="0.984251968503937" bottom="0.984251968503937" header="0.5118110236220472" footer="0.5118110236220472"/>
  <pageSetup errors="NA" firstPageNumber="1" useFirstPageNumber="1"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W81"/>
  <sheetViews>
    <sheetView zoomScalePageLayoutView="0" workbookViewId="0" topLeftCell="A1">
      <selection activeCell="P80" sqref="P80"/>
    </sheetView>
  </sheetViews>
  <sheetFormatPr defaultColWidth="9.00390625" defaultRowHeight="14.25"/>
  <cols>
    <col min="1" max="1" width="7.75390625" style="13" customWidth="1"/>
    <col min="2" max="16" width="5.50390625" style="13" customWidth="1"/>
    <col min="18" max="29" width="6.625" style="0" customWidth="1"/>
  </cols>
  <sheetData>
    <row r="1" spans="1:16" ht="15" customHeight="1">
      <c r="A1" s="36" t="s">
        <v>258</v>
      </c>
      <c r="B1" s="47" t="s">
        <v>245</v>
      </c>
      <c r="C1" s="47"/>
      <c r="D1" s="47"/>
      <c r="E1" s="47"/>
      <c r="F1" s="47"/>
      <c r="G1" s="47"/>
      <c r="H1" s="47"/>
      <c r="I1" s="47"/>
      <c r="J1" s="47"/>
      <c r="K1" s="47"/>
      <c r="L1" s="47"/>
      <c r="M1" s="47"/>
      <c r="N1" s="47"/>
      <c r="O1" s="47"/>
      <c r="P1" s="47"/>
    </row>
    <row r="2" spans="1:16" ht="15" customHeight="1">
      <c r="A2" s="46"/>
      <c r="B2" s="49" t="s">
        <v>247</v>
      </c>
      <c r="C2" s="47"/>
      <c r="D2" s="47"/>
      <c r="E2" s="49" t="s">
        <v>248</v>
      </c>
      <c r="F2" s="47"/>
      <c r="G2" s="47"/>
      <c r="H2" s="49" t="s">
        <v>249</v>
      </c>
      <c r="I2" s="47"/>
      <c r="J2" s="47"/>
      <c r="K2" s="47" t="s">
        <v>183</v>
      </c>
      <c r="L2" s="47"/>
      <c r="M2" s="47"/>
      <c r="N2" s="47" t="s">
        <v>184</v>
      </c>
      <c r="O2" s="47"/>
      <c r="P2" s="47"/>
    </row>
    <row r="3" spans="1:23" ht="15" customHeight="1">
      <c r="A3" s="37"/>
      <c r="B3" s="8">
        <v>2016</v>
      </c>
      <c r="C3" s="8">
        <v>2017</v>
      </c>
      <c r="D3" s="33" t="s">
        <v>256</v>
      </c>
      <c r="E3" s="8">
        <v>2016</v>
      </c>
      <c r="F3" s="8">
        <v>2017</v>
      </c>
      <c r="G3" s="33" t="s">
        <v>257</v>
      </c>
      <c r="H3" s="8">
        <v>2016</v>
      </c>
      <c r="I3" s="8">
        <v>2017</v>
      </c>
      <c r="J3" s="33" t="s">
        <v>256</v>
      </c>
      <c r="K3" s="8">
        <v>2016</v>
      </c>
      <c r="L3" s="8">
        <v>2017</v>
      </c>
      <c r="M3" s="33" t="s">
        <v>257</v>
      </c>
      <c r="N3" s="8">
        <v>2016</v>
      </c>
      <c r="O3" s="8">
        <v>2017</v>
      </c>
      <c r="P3" s="33" t="s">
        <v>257</v>
      </c>
      <c r="R3" s="19"/>
      <c r="S3" s="19"/>
      <c r="T3" s="19"/>
      <c r="U3" s="19"/>
      <c r="V3" s="19"/>
      <c r="W3" s="19"/>
    </row>
    <row r="4" spans="1:23" ht="15" customHeight="1">
      <c r="A4" s="33" t="s">
        <v>259</v>
      </c>
      <c r="B4" s="9">
        <v>80.74</v>
      </c>
      <c r="C4" s="9">
        <v>81.23</v>
      </c>
      <c r="D4" s="9">
        <f aca="true" t="shared" si="0" ref="D4:D15">C4-B4</f>
        <v>0.4900000000000091</v>
      </c>
      <c r="E4" s="9">
        <v>4.04</v>
      </c>
      <c r="F4" s="9">
        <v>4.01</v>
      </c>
      <c r="G4" s="9">
        <f aca="true" t="shared" si="1" ref="G4:G15">F4-E4</f>
        <v>-0.03000000000000025</v>
      </c>
      <c r="H4" s="9">
        <v>4.31</v>
      </c>
      <c r="I4" s="9">
        <v>4.09</v>
      </c>
      <c r="J4" s="9">
        <f aca="true" t="shared" si="2" ref="J4:J15">I4-H4</f>
        <v>-0.21999999999999975</v>
      </c>
      <c r="K4" s="9">
        <v>4.24</v>
      </c>
      <c r="L4" s="9">
        <v>4.1</v>
      </c>
      <c r="M4" s="9">
        <f aca="true" t="shared" si="3" ref="M4:M15">L4-K4</f>
        <v>-0.14000000000000057</v>
      </c>
      <c r="N4" s="9">
        <v>6.66</v>
      </c>
      <c r="O4" s="9">
        <v>6.57</v>
      </c>
      <c r="P4" s="9">
        <f aca="true" t="shared" si="4" ref="P4:P15">O4-N4</f>
        <v>-0.08999999999999986</v>
      </c>
      <c r="R4" s="20"/>
      <c r="S4" s="21"/>
      <c r="T4" s="21"/>
      <c r="U4" s="21"/>
      <c r="V4" s="21"/>
      <c r="W4" s="21"/>
    </row>
    <row r="5" spans="1:23" ht="15" customHeight="1">
      <c r="A5" s="33" t="s">
        <v>260</v>
      </c>
      <c r="B5" s="9">
        <v>85.62</v>
      </c>
      <c r="C5" s="9">
        <v>81.16</v>
      </c>
      <c r="D5" s="9">
        <f t="shared" si="0"/>
        <v>-4.460000000000008</v>
      </c>
      <c r="E5" s="9">
        <v>2.93</v>
      </c>
      <c r="F5" s="9">
        <v>4.01</v>
      </c>
      <c r="G5" s="9">
        <f t="shared" si="1"/>
        <v>1.0799999999999996</v>
      </c>
      <c r="H5" s="9">
        <v>3.76</v>
      </c>
      <c r="I5" s="9">
        <v>4.15</v>
      </c>
      <c r="J5" s="9">
        <f t="shared" si="2"/>
        <v>0.39000000000000057</v>
      </c>
      <c r="K5" s="9">
        <v>3.85</v>
      </c>
      <c r="L5" s="9">
        <v>3.9</v>
      </c>
      <c r="M5" s="9">
        <f t="shared" si="3"/>
        <v>0.04999999999999982</v>
      </c>
      <c r="N5" s="9">
        <v>3.84</v>
      </c>
      <c r="O5" s="9">
        <v>6.78</v>
      </c>
      <c r="P5" s="9">
        <f t="shared" si="4"/>
        <v>2.9400000000000004</v>
      </c>
      <c r="R5" s="20"/>
      <c r="S5" s="21"/>
      <c r="T5" s="21"/>
      <c r="U5" s="21"/>
      <c r="V5" s="21"/>
      <c r="W5" s="21"/>
    </row>
    <row r="6" spans="1:23" ht="15" customHeight="1">
      <c r="A6" s="33" t="s">
        <v>261</v>
      </c>
      <c r="B6" s="9">
        <v>80.15</v>
      </c>
      <c r="C6" s="9">
        <v>77.62</v>
      </c>
      <c r="D6" s="9">
        <f t="shared" si="0"/>
        <v>-2.530000000000001</v>
      </c>
      <c r="E6" s="9">
        <v>4.42</v>
      </c>
      <c r="F6" s="9">
        <v>4.99</v>
      </c>
      <c r="G6" s="9">
        <f t="shared" si="1"/>
        <v>0.5700000000000003</v>
      </c>
      <c r="H6" s="9">
        <v>4.39</v>
      </c>
      <c r="I6" s="9">
        <v>4.71</v>
      </c>
      <c r="J6" s="9">
        <f t="shared" si="2"/>
        <v>0.3200000000000003</v>
      </c>
      <c r="K6" s="9">
        <v>3.81</v>
      </c>
      <c r="L6" s="9">
        <v>4.02</v>
      </c>
      <c r="M6" s="9">
        <f t="shared" si="3"/>
        <v>0.20999999999999952</v>
      </c>
      <c r="N6" s="9">
        <v>7.22</v>
      </c>
      <c r="O6" s="9">
        <v>8.67</v>
      </c>
      <c r="P6" s="9">
        <f t="shared" si="4"/>
        <v>1.4500000000000002</v>
      </c>
      <c r="R6" s="20"/>
      <c r="S6" s="21"/>
      <c r="T6" s="21"/>
      <c r="U6" s="21"/>
      <c r="V6" s="21"/>
      <c r="W6" s="21"/>
    </row>
    <row r="7" spans="1:23" ht="15" customHeight="1">
      <c r="A7" s="33" t="s">
        <v>262</v>
      </c>
      <c r="B7" s="9">
        <v>78.25</v>
      </c>
      <c r="C7" s="9">
        <v>75.2</v>
      </c>
      <c r="D7" s="9">
        <f t="shared" si="0"/>
        <v>-3.049999999999997</v>
      </c>
      <c r="E7" s="9">
        <v>4.86</v>
      </c>
      <c r="F7" s="9">
        <v>5.44</v>
      </c>
      <c r="G7" s="9">
        <f t="shared" si="1"/>
        <v>0.5800000000000001</v>
      </c>
      <c r="H7" s="9">
        <v>4.84</v>
      </c>
      <c r="I7" s="9">
        <v>5.23</v>
      </c>
      <c r="J7" s="9">
        <f t="shared" si="2"/>
        <v>0.39000000000000057</v>
      </c>
      <c r="K7" s="9">
        <v>4.39</v>
      </c>
      <c r="L7" s="9">
        <v>4.52</v>
      </c>
      <c r="M7" s="9">
        <f t="shared" si="3"/>
        <v>0.1299999999999999</v>
      </c>
      <c r="N7" s="9">
        <v>7.67</v>
      </c>
      <c r="O7" s="9">
        <v>9.61</v>
      </c>
      <c r="P7" s="9">
        <f t="shared" si="4"/>
        <v>1.9399999999999995</v>
      </c>
      <c r="R7" s="20"/>
      <c r="S7" s="21"/>
      <c r="T7" s="21"/>
      <c r="U7" s="21"/>
      <c r="V7" s="21"/>
      <c r="W7" s="21"/>
    </row>
    <row r="8" spans="1:23" ht="15" customHeight="1">
      <c r="A8" s="33" t="s">
        <v>263</v>
      </c>
      <c r="B8" s="9">
        <v>78.34</v>
      </c>
      <c r="C8" s="9">
        <v>78.14</v>
      </c>
      <c r="D8" s="9">
        <f t="shared" si="0"/>
        <v>-0.20000000000000284</v>
      </c>
      <c r="E8" s="9">
        <v>4.82</v>
      </c>
      <c r="F8" s="9">
        <v>4.8</v>
      </c>
      <c r="G8" s="9">
        <f t="shared" si="1"/>
        <v>-0.020000000000000462</v>
      </c>
      <c r="H8" s="9">
        <v>4.84</v>
      </c>
      <c r="I8" s="9">
        <v>4.63</v>
      </c>
      <c r="J8" s="9">
        <f t="shared" si="2"/>
        <v>-0.20999999999999996</v>
      </c>
      <c r="K8" s="9">
        <v>4.32</v>
      </c>
      <c r="L8" s="9">
        <v>3.94</v>
      </c>
      <c r="M8" s="9">
        <f t="shared" si="3"/>
        <v>-0.38000000000000034</v>
      </c>
      <c r="N8" s="9">
        <v>7.67</v>
      </c>
      <c r="O8" s="9">
        <v>8.48</v>
      </c>
      <c r="P8" s="9">
        <f t="shared" si="4"/>
        <v>0.8100000000000005</v>
      </c>
      <c r="R8" s="20"/>
      <c r="S8" s="21"/>
      <c r="T8" s="21"/>
      <c r="U8" s="21"/>
      <c r="V8" s="21"/>
      <c r="W8" s="21"/>
    </row>
    <row r="9" spans="1:23" ht="15" customHeight="1">
      <c r="A9" s="33" t="s">
        <v>264</v>
      </c>
      <c r="B9" s="9">
        <v>80.01</v>
      </c>
      <c r="C9" s="9">
        <v>77.76</v>
      </c>
      <c r="D9" s="9">
        <f t="shared" si="0"/>
        <v>-2.25</v>
      </c>
      <c r="E9" s="9">
        <v>4.49</v>
      </c>
      <c r="F9" s="9">
        <v>4.9</v>
      </c>
      <c r="G9" s="9">
        <f t="shared" si="1"/>
        <v>0.41000000000000014</v>
      </c>
      <c r="H9" s="9">
        <v>4.43</v>
      </c>
      <c r="I9" s="9">
        <v>4.68</v>
      </c>
      <c r="J9" s="9">
        <f t="shared" si="2"/>
        <v>0.25</v>
      </c>
      <c r="K9" s="9">
        <v>4.02</v>
      </c>
      <c r="L9" s="9">
        <v>4.11</v>
      </c>
      <c r="M9" s="9">
        <f t="shared" si="3"/>
        <v>0.09000000000000075</v>
      </c>
      <c r="N9" s="9">
        <v>7.05</v>
      </c>
      <c r="O9" s="9">
        <v>8.55</v>
      </c>
      <c r="P9" s="9">
        <f t="shared" si="4"/>
        <v>1.5000000000000009</v>
      </c>
      <c r="R9" s="20"/>
      <c r="S9" s="21"/>
      <c r="T9" s="21"/>
      <c r="U9" s="21"/>
      <c r="V9" s="21"/>
      <c r="W9" s="21"/>
    </row>
    <row r="10" spans="1:23" ht="15" customHeight="1">
      <c r="A10" s="33" t="s">
        <v>265</v>
      </c>
      <c r="B10" s="9">
        <v>79.03</v>
      </c>
      <c r="C10" s="9">
        <v>78.58</v>
      </c>
      <c r="D10" s="9">
        <f t="shared" si="0"/>
        <v>-0.45000000000000284</v>
      </c>
      <c r="E10" s="9">
        <v>4.67</v>
      </c>
      <c r="F10" s="9">
        <v>4.7</v>
      </c>
      <c r="G10" s="9">
        <f t="shared" si="1"/>
        <v>0.03000000000000025</v>
      </c>
      <c r="H10" s="9">
        <v>4.57</v>
      </c>
      <c r="I10" s="9">
        <v>4.52</v>
      </c>
      <c r="J10" s="9">
        <f t="shared" si="2"/>
        <v>-0.05000000000000071</v>
      </c>
      <c r="K10" s="9">
        <v>4.26</v>
      </c>
      <c r="L10" s="9">
        <v>4.08</v>
      </c>
      <c r="M10" s="9">
        <f t="shared" si="3"/>
        <v>-0.17999999999999972</v>
      </c>
      <c r="N10" s="9">
        <v>7.47</v>
      </c>
      <c r="O10" s="9">
        <v>8.13</v>
      </c>
      <c r="P10" s="9">
        <f t="shared" si="4"/>
        <v>0.660000000000001</v>
      </c>
      <c r="R10" s="20"/>
      <c r="S10" s="21"/>
      <c r="T10" s="21"/>
      <c r="U10" s="21"/>
      <c r="V10" s="21"/>
      <c r="W10" s="21"/>
    </row>
    <row r="11" spans="1:23" ht="15" customHeight="1">
      <c r="A11" s="33" t="s">
        <v>266</v>
      </c>
      <c r="B11" s="9">
        <v>79.82</v>
      </c>
      <c r="C11" s="9">
        <v>79.58</v>
      </c>
      <c r="D11" s="9">
        <f t="shared" si="0"/>
        <v>-0.23999999999999488</v>
      </c>
      <c r="E11" s="9">
        <v>4.58</v>
      </c>
      <c r="F11" s="9">
        <v>4.61</v>
      </c>
      <c r="G11" s="9">
        <f t="shared" si="1"/>
        <v>0.03000000000000025</v>
      </c>
      <c r="H11" s="9">
        <v>4.53</v>
      </c>
      <c r="I11" s="9">
        <v>4.27</v>
      </c>
      <c r="J11" s="9">
        <f t="shared" si="2"/>
        <v>-0.2600000000000007</v>
      </c>
      <c r="K11" s="9">
        <v>4.1</v>
      </c>
      <c r="L11" s="9">
        <v>3.89</v>
      </c>
      <c r="M11" s="9">
        <f t="shared" si="3"/>
        <v>-0.20999999999999952</v>
      </c>
      <c r="N11" s="9">
        <v>6.97</v>
      </c>
      <c r="O11" s="9">
        <v>7.66</v>
      </c>
      <c r="P11" s="9">
        <f t="shared" si="4"/>
        <v>0.6900000000000004</v>
      </c>
      <c r="R11" s="20"/>
      <c r="S11" s="21"/>
      <c r="T11" s="21"/>
      <c r="U11" s="21"/>
      <c r="V11" s="21"/>
      <c r="W11" s="21"/>
    </row>
    <row r="12" spans="1:23" ht="15" customHeight="1">
      <c r="A12" s="33" t="s">
        <v>267</v>
      </c>
      <c r="B12" s="9">
        <v>80.05</v>
      </c>
      <c r="C12" s="9">
        <v>78.03</v>
      </c>
      <c r="D12" s="9">
        <f t="shared" si="0"/>
        <v>-2.019999999999996</v>
      </c>
      <c r="E12" s="9">
        <v>4.5</v>
      </c>
      <c r="F12" s="9">
        <v>4.99</v>
      </c>
      <c r="G12" s="9">
        <f t="shared" si="1"/>
        <v>0.4900000000000002</v>
      </c>
      <c r="H12" s="9">
        <v>4.57</v>
      </c>
      <c r="I12" s="9">
        <v>4.61</v>
      </c>
      <c r="J12" s="9">
        <f t="shared" si="2"/>
        <v>0.040000000000000036</v>
      </c>
      <c r="K12" s="9">
        <v>3.88</v>
      </c>
      <c r="L12" s="9">
        <v>3.89</v>
      </c>
      <c r="M12" s="9">
        <f t="shared" si="3"/>
        <v>0.010000000000000231</v>
      </c>
      <c r="N12" s="9">
        <v>7</v>
      </c>
      <c r="O12" s="9">
        <v>8.48</v>
      </c>
      <c r="P12" s="9">
        <f t="shared" si="4"/>
        <v>1.4800000000000004</v>
      </c>
      <c r="R12" s="20"/>
      <c r="S12" s="21"/>
      <c r="T12" s="21"/>
      <c r="U12" s="21"/>
      <c r="V12" s="21"/>
      <c r="W12" s="21"/>
    </row>
    <row r="13" spans="1:23" ht="15" customHeight="1">
      <c r="A13" s="33" t="s">
        <v>268</v>
      </c>
      <c r="B13" s="9">
        <v>74.04</v>
      </c>
      <c r="C13" s="9">
        <v>74.08</v>
      </c>
      <c r="D13" s="9">
        <f t="shared" si="0"/>
        <v>0.03999999999999204</v>
      </c>
      <c r="E13" s="9">
        <v>5.66</v>
      </c>
      <c r="F13" s="9">
        <v>5.73</v>
      </c>
      <c r="G13" s="9">
        <f t="shared" si="1"/>
        <v>0.07000000000000028</v>
      </c>
      <c r="H13" s="9">
        <v>5.73</v>
      </c>
      <c r="I13" s="9">
        <v>5.47</v>
      </c>
      <c r="J13" s="9">
        <f t="shared" si="2"/>
        <v>-0.2600000000000007</v>
      </c>
      <c r="K13" s="9">
        <v>4.66</v>
      </c>
      <c r="L13" s="9">
        <v>4.48</v>
      </c>
      <c r="M13" s="9">
        <f t="shared" si="3"/>
        <v>-0.17999999999999972</v>
      </c>
      <c r="N13" s="9">
        <v>9.91</v>
      </c>
      <c r="O13" s="9">
        <v>10.24</v>
      </c>
      <c r="P13" s="9">
        <f t="shared" si="4"/>
        <v>0.33000000000000007</v>
      </c>
      <c r="R13" s="20"/>
      <c r="S13" s="21"/>
      <c r="T13" s="21"/>
      <c r="U13" s="21"/>
      <c r="V13" s="21"/>
      <c r="W13" s="21"/>
    </row>
    <row r="14" spans="1:23" ht="15" customHeight="1">
      <c r="A14" s="33" t="s">
        <v>269</v>
      </c>
      <c r="B14" s="9">
        <v>77.05</v>
      </c>
      <c r="C14" s="9">
        <v>77.5</v>
      </c>
      <c r="D14" s="9">
        <f t="shared" si="0"/>
        <v>0.45000000000000284</v>
      </c>
      <c r="E14" s="9">
        <v>5.09</v>
      </c>
      <c r="F14" s="9">
        <v>5.02</v>
      </c>
      <c r="G14" s="9">
        <f t="shared" si="1"/>
        <v>-0.07000000000000028</v>
      </c>
      <c r="H14" s="9">
        <v>5</v>
      </c>
      <c r="I14" s="9">
        <v>4.67</v>
      </c>
      <c r="J14" s="9">
        <f t="shared" si="2"/>
        <v>-0.33000000000000007</v>
      </c>
      <c r="K14" s="9">
        <v>3.99</v>
      </c>
      <c r="L14" s="9">
        <v>3.91</v>
      </c>
      <c r="M14" s="9">
        <f t="shared" si="3"/>
        <v>-0.08000000000000007</v>
      </c>
      <c r="N14" s="9">
        <v>8.87</v>
      </c>
      <c r="O14" s="9">
        <v>8.91</v>
      </c>
      <c r="P14" s="9">
        <f t="shared" si="4"/>
        <v>0.040000000000000924</v>
      </c>
      <c r="R14" s="20"/>
      <c r="S14" s="21"/>
      <c r="T14" s="21"/>
      <c r="U14" s="21"/>
      <c r="V14" s="21"/>
      <c r="W14" s="21"/>
    </row>
    <row r="15" spans="1:23" ht="15" customHeight="1">
      <c r="A15" s="33" t="s">
        <v>270</v>
      </c>
      <c r="B15" s="9">
        <v>77.01</v>
      </c>
      <c r="C15" s="9">
        <v>78.21</v>
      </c>
      <c r="D15" s="9">
        <f t="shared" si="0"/>
        <v>1.1999999999999886</v>
      </c>
      <c r="E15" s="9">
        <v>5.16</v>
      </c>
      <c r="F15" s="9">
        <v>4.77</v>
      </c>
      <c r="G15" s="9">
        <f t="shared" si="1"/>
        <v>-0.39000000000000057</v>
      </c>
      <c r="H15" s="9">
        <v>4.84</v>
      </c>
      <c r="I15" s="9">
        <v>4.39</v>
      </c>
      <c r="J15" s="9">
        <f t="shared" si="2"/>
        <v>-0.4500000000000002</v>
      </c>
      <c r="K15" s="9">
        <v>3.9</v>
      </c>
      <c r="L15" s="9">
        <v>3.69</v>
      </c>
      <c r="M15" s="9">
        <f t="shared" si="3"/>
        <v>-0.20999999999999996</v>
      </c>
      <c r="N15" s="9">
        <v>9.09</v>
      </c>
      <c r="O15" s="9">
        <v>8.93</v>
      </c>
      <c r="P15" s="9">
        <f t="shared" si="4"/>
        <v>-0.16000000000000014</v>
      </c>
      <c r="R15" s="20"/>
      <c r="S15" s="21"/>
      <c r="T15" s="21"/>
      <c r="U15" s="21"/>
      <c r="V15" s="21"/>
      <c r="W15" s="21"/>
    </row>
    <row r="16" spans="1:23" ht="15" customHeight="1">
      <c r="A16" s="32" t="s">
        <v>271</v>
      </c>
      <c r="B16" s="9">
        <f>AVERAGE(B4:B15)</f>
        <v>79.17583333333333</v>
      </c>
      <c r="C16" s="9">
        <f aca="true" t="shared" si="5" ref="C16:P16">AVERAGE(C4:C15)</f>
        <v>78.09083333333334</v>
      </c>
      <c r="D16" s="9">
        <f t="shared" si="5"/>
        <v>-1.0850000000000009</v>
      </c>
      <c r="E16" s="9">
        <f>AVERAGE(E4:E15)</f>
        <v>4.601666666666667</v>
      </c>
      <c r="F16" s="9">
        <f t="shared" si="5"/>
        <v>4.8308333333333335</v>
      </c>
      <c r="G16" s="9">
        <f t="shared" si="5"/>
        <v>0.22916666666666663</v>
      </c>
      <c r="H16" s="9">
        <f>AVERAGE(H4:H15)</f>
        <v>4.650833333333334</v>
      </c>
      <c r="I16" s="9">
        <f t="shared" si="5"/>
        <v>4.618333333333333</v>
      </c>
      <c r="J16" s="9">
        <f t="shared" si="5"/>
        <v>-0.03250000000000005</v>
      </c>
      <c r="K16" s="9">
        <f>AVERAGE(K4:K15)</f>
        <v>4.118333333333333</v>
      </c>
      <c r="L16" s="9">
        <f t="shared" si="5"/>
        <v>4.0441666666666665</v>
      </c>
      <c r="M16" s="9">
        <f t="shared" si="5"/>
        <v>-0.07416666666666664</v>
      </c>
      <c r="N16" s="9">
        <f>AVERAGE(N4:N15)</f>
        <v>7.451666666666667</v>
      </c>
      <c r="O16" s="9">
        <f t="shared" si="5"/>
        <v>8.417499999999999</v>
      </c>
      <c r="P16" s="9">
        <f t="shared" si="5"/>
        <v>0.9658333333333337</v>
      </c>
      <c r="R16" s="22"/>
      <c r="S16" s="22"/>
      <c r="T16" s="22"/>
      <c r="U16" s="22"/>
      <c r="V16" s="22"/>
      <c r="W16" s="19"/>
    </row>
    <row r="17" spans="1:23" ht="15" customHeight="1">
      <c r="A17" s="36" t="s">
        <v>258</v>
      </c>
      <c r="B17" s="47" t="s">
        <v>246</v>
      </c>
      <c r="C17" s="47"/>
      <c r="D17" s="47"/>
      <c r="E17" s="47"/>
      <c r="F17" s="47"/>
      <c r="G17" s="47"/>
      <c r="H17" s="47"/>
      <c r="I17" s="47"/>
      <c r="J17" s="47"/>
      <c r="K17" s="47"/>
      <c r="L17" s="47"/>
      <c r="M17" s="47"/>
      <c r="N17" s="47"/>
      <c r="O17" s="47"/>
      <c r="P17" s="47"/>
      <c r="R17" s="19"/>
      <c r="S17" s="19"/>
      <c r="T17" s="19"/>
      <c r="U17" s="19"/>
      <c r="V17" s="19"/>
      <c r="W17" s="19"/>
    </row>
    <row r="18" spans="1:23" ht="15" customHeight="1">
      <c r="A18" s="46"/>
      <c r="B18" s="47" t="s">
        <v>250</v>
      </c>
      <c r="C18" s="47"/>
      <c r="D18" s="47"/>
      <c r="E18" s="47" t="s">
        <v>251</v>
      </c>
      <c r="F18" s="47"/>
      <c r="G18" s="47"/>
      <c r="H18" s="47" t="s">
        <v>252</v>
      </c>
      <c r="I18" s="47"/>
      <c r="J18" s="47"/>
      <c r="K18" s="47" t="s">
        <v>183</v>
      </c>
      <c r="L18" s="47"/>
      <c r="M18" s="47"/>
      <c r="N18" s="47" t="s">
        <v>184</v>
      </c>
      <c r="O18" s="47"/>
      <c r="P18" s="47"/>
      <c r="R18" s="20"/>
      <c r="S18" s="21"/>
      <c r="T18" s="21"/>
      <c r="U18" s="21"/>
      <c r="V18" s="21"/>
      <c r="W18" s="21"/>
    </row>
    <row r="19" spans="1:23" ht="15" customHeight="1">
      <c r="A19" s="37"/>
      <c r="B19" s="8">
        <v>2016</v>
      </c>
      <c r="C19" s="8">
        <v>2017</v>
      </c>
      <c r="D19" s="33" t="s">
        <v>256</v>
      </c>
      <c r="E19" s="8">
        <v>2016</v>
      </c>
      <c r="F19" s="8">
        <v>2017</v>
      </c>
      <c r="G19" s="33" t="s">
        <v>257</v>
      </c>
      <c r="H19" s="8">
        <v>2016</v>
      </c>
      <c r="I19" s="8">
        <v>2017</v>
      </c>
      <c r="J19" s="33" t="s">
        <v>256</v>
      </c>
      <c r="K19" s="8">
        <v>2016</v>
      </c>
      <c r="L19" s="8">
        <v>2017</v>
      </c>
      <c r="M19" s="33" t="s">
        <v>257</v>
      </c>
      <c r="N19" s="8">
        <v>2016</v>
      </c>
      <c r="O19" s="8">
        <v>2017</v>
      </c>
      <c r="P19" s="33" t="s">
        <v>257</v>
      </c>
      <c r="R19" s="20"/>
      <c r="S19" s="21"/>
      <c r="T19" s="21"/>
      <c r="U19" s="21"/>
      <c r="V19" s="21"/>
      <c r="W19" s="21"/>
    </row>
    <row r="20" spans="1:23" ht="15" customHeight="1">
      <c r="A20" s="33" t="s">
        <v>259</v>
      </c>
      <c r="B20" s="9">
        <v>75.57</v>
      </c>
      <c r="C20" s="9">
        <v>79.18</v>
      </c>
      <c r="D20" s="9">
        <f aca="true" t="shared" si="6" ref="D20:D31">C20-B20</f>
        <v>3.6100000000000136</v>
      </c>
      <c r="E20" s="9">
        <v>4.17</v>
      </c>
      <c r="F20" s="9">
        <v>3.72</v>
      </c>
      <c r="G20" s="9">
        <f aca="true" t="shared" si="7" ref="G20:G31">F20-E20</f>
        <v>-0.44999999999999973</v>
      </c>
      <c r="H20" s="9">
        <v>6.09</v>
      </c>
      <c r="I20" s="9">
        <v>4.98</v>
      </c>
      <c r="J20" s="9">
        <f aca="true" t="shared" si="8" ref="J20:J31">I20-H20</f>
        <v>-1.1099999999999994</v>
      </c>
      <c r="K20" s="9">
        <v>4.27</v>
      </c>
      <c r="L20" s="9">
        <v>3.77</v>
      </c>
      <c r="M20" s="9">
        <f aca="true" t="shared" si="9" ref="M20:M31">L20-K20</f>
        <v>-0.49999999999999956</v>
      </c>
      <c r="N20" s="9">
        <v>9.9</v>
      </c>
      <c r="O20" s="9">
        <v>8.35</v>
      </c>
      <c r="P20" s="9">
        <f aca="true" t="shared" si="10" ref="P20:P31">O20-N20</f>
        <v>-1.5500000000000007</v>
      </c>
      <c r="R20" s="20"/>
      <c r="S20" s="21"/>
      <c r="T20" s="21"/>
      <c r="U20" s="21"/>
      <c r="V20" s="21"/>
      <c r="W20" s="21"/>
    </row>
    <row r="21" spans="1:23" ht="15" customHeight="1">
      <c r="A21" s="33" t="s">
        <v>260</v>
      </c>
      <c r="B21" s="9">
        <v>85.41</v>
      </c>
      <c r="C21" s="9">
        <v>79.09</v>
      </c>
      <c r="D21" s="9">
        <f t="shared" si="6"/>
        <v>-6.319999999999993</v>
      </c>
      <c r="E21" s="9">
        <v>2.55</v>
      </c>
      <c r="F21" s="9">
        <v>3.63</v>
      </c>
      <c r="G21" s="9">
        <f t="shared" si="7"/>
        <v>1.08</v>
      </c>
      <c r="H21" s="9">
        <v>4.61</v>
      </c>
      <c r="I21" s="9">
        <v>5.11</v>
      </c>
      <c r="J21" s="9">
        <f t="shared" si="8"/>
        <v>0.5</v>
      </c>
      <c r="K21" s="9">
        <v>3.06</v>
      </c>
      <c r="L21" s="9">
        <v>3.52</v>
      </c>
      <c r="M21" s="9">
        <f t="shared" si="9"/>
        <v>0.45999999999999996</v>
      </c>
      <c r="N21" s="9">
        <v>4.38</v>
      </c>
      <c r="O21" s="9">
        <v>8.68</v>
      </c>
      <c r="P21" s="9">
        <f t="shared" si="10"/>
        <v>4.3</v>
      </c>
      <c r="R21" s="20"/>
      <c r="S21" s="21"/>
      <c r="T21" s="21"/>
      <c r="U21" s="21"/>
      <c r="V21" s="21"/>
      <c r="W21" s="21"/>
    </row>
    <row r="22" spans="1:23" ht="15" customHeight="1">
      <c r="A22" s="33" t="s">
        <v>261</v>
      </c>
      <c r="B22" s="9">
        <v>73.1</v>
      </c>
      <c r="C22" s="9">
        <v>70.83</v>
      </c>
      <c r="D22" s="9">
        <f t="shared" si="6"/>
        <v>-2.269999999999996</v>
      </c>
      <c r="E22" s="9">
        <v>4.87</v>
      </c>
      <c r="F22" s="9">
        <v>5.13</v>
      </c>
      <c r="G22" s="9">
        <f t="shared" si="7"/>
        <v>0.2599999999999998</v>
      </c>
      <c r="H22" s="9">
        <v>6.53</v>
      </c>
      <c r="I22" s="9">
        <v>6.34</v>
      </c>
      <c r="J22" s="9">
        <f t="shared" si="8"/>
        <v>-0.1900000000000004</v>
      </c>
      <c r="K22" s="9">
        <v>3.95</v>
      </c>
      <c r="L22" s="9">
        <v>4.15</v>
      </c>
      <c r="M22" s="9">
        <f t="shared" si="9"/>
        <v>0.20000000000000018</v>
      </c>
      <c r="N22" s="9">
        <v>11.55</v>
      </c>
      <c r="O22" s="9">
        <v>13.55</v>
      </c>
      <c r="P22" s="9">
        <f t="shared" si="10"/>
        <v>2</v>
      </c>
      <c r="R22" s="20"/>
      <c r="S22" s="21"/>
      <c r="T22" s="21"/>
      <c r="U22" s="21"/>
      <c r="V22" s="21"/>
      <c r="W22" s="21"/>
    </row>
    <row r="23" spans="1:23" ht="15" customHeight="1">
      <c r="A23" s="33" t="s">
        <v>262</v>
      </c>
      <c r="B23" s="9">
        <v>70.75</v>
      </c>
      <c r="C23" s="9">
        <v>68.79</v>
      </c>
      <c r="D23" s="9">
        <f t="shared" si="6"/>
        <v>-1.9599999999999937</v>
      </c>
      <c r="E23" s="9">
        <v>5.36</v>
      </c>
      <c r="F23" s="9">
        <v>5.56</v>
      </c>
      <c r="G23" s="9">
        <f t="shared" si="7"/>
        <v>0.1999999999999993</v>
      </c>
      <c r="H23" s="9">
        <v>7.22</v>
      </c>
      <c r="I23" s="9">
        <v>6.8</v>
      </c>
      <c r="J23" s="9">
        <f t="shared" si="8"/>
        <v>-0.41999999999999993</v>
      </c>
      <c r="K23" s="9">
        <v>4.44</v>
      </c>
      <c r="L23" s="9">
        <v>4.58</v>
      </c>
      <c r="M23" s="9">
        <f t="shared" si="9"/>
        <v>0.13999999999999968</v>
      </c>
      <c r="N23" s="9">
        <v>12.23</v>
      </c>
      <c r="O23" s="9">
        <v>14.36</v>
      </c>
      <c r="P23" s="9">
        <f t="shared" si="10"/>
        <v>2.129999999999999</v>
      </c>
      <c r="R23" s="20"/>
      <c r="S23" s="21"/>
      <c r="T23" s="21"/>
      <c r="U23" s="21"/>
      <c r="V23" s="21"/>
      <c r="W23" s="21"/>
    </row>
    <row r="24" spans="1:23" ht="15" customHeight="1">
      <c r="A24" s="33" t="s">
        <v>263</v>
      </c>
      <c r="B24" s="9">
        <v>72.38</v>
      </c>
      <c r="C24" s="9">
        <v>71.94</v>
      </c>
      <c r="D24" s="9">
        <f t="shared" si="6"/>
        <v>-0.4399999999999977</v>
      </c>
      <c r="E24" s="9">
        <v>5.06</v>
      </c>
      <c r="F24" s="9">
        <v>4.95</v>
      </c>
      <c r="G24" s="9">
        <f t="shared" si="7"/>
        <v>-0.10999999999999943</v>
      </c>
      <c r="H24" s="9">
        <v>6.94</v>
      </c>
      <c r="I24" s="9">
        <v>6.04</v>
      </c>
      <c r="J24" s="9">
        <f t="shared" si="8"/>
        <v>-0.9000000000000004</v>
      </c>
      <c r="K24" s="9">
        <v>4.24</v>
      </c>
      <c r="L24" s="9">
        <v>4.12</v>
      </c>
      <c r="M24" s="9">
        <f t="shared" si="9"/>
        <v>-0.1200000000000001</v>
      </c>
      <c r="N24" s="9">
        <v>11.38</v>
      </c>
      <c r="O24" s="9">
        <v>12.96</v>
      </c>
      <c r="P24" s="9">
        <f t="shared" si="10"/>
        <v>1.58</v>
      </c>
      <c r="R24" s="20"/>
      <c r="S24" s="21"/>
      <c r="T24" s="21"/>
      <c r="U24" s="21"/>
      <c r="V24" s="21"/>
      <c r="W24" s="21"/>
    </row>
    <row r="25" spans="1:23" ht="15" customHeight="1">
      <c r="A25" s="33" t="s">
        <v>264</v>
      </c>
      <c r="B25" s="9">
        <v>74.97</v>
      </c>
      <c r="C25" s="9">
        <v>71.03</v>
      </c>
      <c r="D25" s="9">
        <f t="shared" si="6"/>
        <v>-3.9399999999999977</v>
      </c>
      <c r="E25" s="9">
        <v>4.63</v>
      </c>
      <c r="F25" s="9">
        <v>5.08</v>
      </c>
      <c r="G25" s="9">
        <f t="shared" si="7"/>
        <v>0.4500000000000002</v>
      </c>
      <c r="H25" s="9">
        <v>6.23</v>
      </c>
      <c r="I25" s="9">
        <v>6.19</v>
      </c>
      <c r="J25" s="9">
        <f t="shared" si="8"/>
        <v>-0.040000000000000036</v>
      </c>
      <c r="K25" s="9">
        <v>3.99</v>
      </c>
      <c r="L25" s="9">
        <v>4.3</v>
      </c>
      <c r="M25" s="9">
        <f t="shared" si="9"/>
        <v>0.3099999999999996</v>
      </c>
      <c r="N25" s="9">
        <v>10.19</v>
      </c>
      <c r="O25" s="9">
        <v>13.4</v>
      </c>
      <c r="P25" s="9">
        <f t="shared" si="10"/>
        <v>3.210000000000001</v>
      </c>
      <c r="R25" s="20"/>
      <c r="S25" s="21"/>
      <c r="T25" s="21"/>
      <c r="U25" s="21"/>
      <c r="V25" s="21"/>
      <c r="W25" s="21"/>
    </row>
    <row r="26" spans="1:23" ht="15" customHeight="1">
      <c r="A26" s="33" t="s">
        <v>265</v>
      </c>
      <c r="B26" s="9">
        <v>74.11</v>
      </c>
      <c r="C26" s="9">
        <v>72.66</v>
      </c>
      <c r="D26" s="9">
        <f t="shared" si="6"/>
        <v>-1.4500000000000028</v>
      </c>
      <c r="E26" s="9">
        <v>4.68</v>
      </c>
      <c r="F26" s="9">
        <v>4.89</v>
      </c>
      <c r="G26" s="9">
        <f t="shared" si="7"/>
        <v>0.20999999999999996</v>
      </c>
      <c r="H26" s="9">
        <v>6.35</v>
      </c>
      <c r="I26" s="9">
        <v>5.86</v>
      </c>
      <c r="J26" s="9">
        <f t="shared" si="8"/>
        <v>-0.4899999999999993</v>
      </c>
      <c r="K26" s="9">
        <v>4.37</v>
      </c>
      <c r="L26" s="9">
        <v>4.15</v>
      </c>
      <c r="M26" s="9">
        <f t="shared" si="9"/>
        <v>-0.21999999999999975</v>
      </c>
      <c r="N26" s="9">
        <v>10.49</v>
      </c>
      <c r="O26" s="9">
        <v>12.44</v>
      </c>
      <c r="P26" s="9">
        <f t="shared" si="10"/>
        <v>1.9499999999999993</v>
      </c>
      <c r="R26" s="20"/>
      <c r="S26" s="21"/>
      <c r="T26" s="21"/>
      <c r="U26" s="21"/>
      <c r="V26" s="21"/>
      <c r="W26" s="21"/>
    </row>
    <row r="27" spans="1:23" ht="15" customHeight="1">
      <c r="A27" s="33" t="s">
        <v>266</v>
      </c>
      <c r="B27" s="9">
        <v>74.42</v>
      </c>
      <c r="C27" s="9">
        <v>74.72</v>
      </c>
      <c r="D27" s="9">
        <f t="shared" si="6"/>
        <v>0.29999999999999716</v>
      </c>
      <c r="E27" s="9">
        <v>4.7</v>
      </c>
      <c r="F27" s="9">
        <v>4.55</v>
      </c>
      <c r="G27" s="9">
        <f t="shared" si="7"/>
        <v>-0.15000000000000036</v>
      </c>
      <c r="H27" s="9">
        <v>6.16</v>
      </c>
      <c r="I27" s="9">
        <v>5.43</v>
      </c>
      <c r="J27" s="9">
        <f t="shared" si="8"/>
        <v>-0.7300000000000004</v>
      </c>
      <c r="K27" s="9">
        <v>4.15</v>
      </c>
      <c r="L27" s="9">
        <v>3.9</v>
      </c>
      <c r="M27" s="9">
        <f t="shared" si="9"/>
        <v>-0.25000000000000044</v>
      </c>
      <c r="N27" s="9">
        <v>10.57</v>
      </c>
      <c r="O27" s="9">
        <v>11.41</v>
      </c>
      <c r="P27" s="9">
        <f t="shared" si="10"/>
        <v>0.8399999999999999</v>
      </c>
      <c r="R27" s="20"/>
      <c r="S27" s="21"/>
      <c r="T27" s="21"/>
      <c r="U27" s="21"/>
      <c r="V27" s="21"/>
      <c r="W27" s="21"/>
    </row>
    <row r="28" spans="1:23" ht="15" customHeight="1">
      <c r="A28" s="33" t="s">
        <v>267</v>
      </c>
      <c r="B28" s="9">
        <v>73.52</v>
      </c>
      <c r="C28" s="9">
        <v>71.92</v>
      </c>
      <c r="D28" s="9">
        <f t="shared" si="6"/>
        <v>-1.5999999999999943</v>
      </c>
      <c r="E28" s="9">
        <v>4.84</v>
      </c>
      <c r="F28" s="9">
        <v>5.07</v>
      </c>
      <c r="G28" s="9">
        <f t="shared" si="7"/>
        <v>0.23000000000000043</v>
      </c>
      <c r="H28" s="9">
        <v>6.4</v>
      </c>
      <c r="I28" s="9">
        <v>5.93</v>
      </c>
      <c r="J28" s="9">
        <f t="shared" si="8"/>
        <v>-0.47000000000000064</v>
      </c>
      <c r="K28" s="9">
        <v>4.12</v>
      </c>
      <c r="L28" s="9">
        <v>4.04</v>
      </c>
      <c r="M28" s="9">
        <f t="shared" si="9"/>
        <v>-0.08000000000000007</v>
      </c>
      <c r="N28" s="9">
        <v>11.12</v>
      </c>
      <c r="O28" s="9">
        <v>13.03</v>
      </c>
      <c r="P28" s="9">
        <f t="shared" si="10"/>
        <v>1.9100000000000001</v>
      </c>
      <c r="R28" s="20"/>
      <c r="S28" s="21"/>
      <c r="T28" s="21"/>
      <c r="U28" s="21"/>
      <c r="V28" s="21"/>
      <c r="W28" s="21"/>
    </row>
    <row r="29" spans="1:23" ht="15" customHeight="1">
      <c r="A29" s="33" t="s">
        <v>268</v>
      </c>
      <c r="B29" s="9">
        <v>66.56</v>
      </c>
      <c r="C29" s="9">
        <v>65.78</v>
      </c>
      <c r="D29" s="9">
        <f t="shared" si="6"/>
        <v>-0.7800000000000011</v>
      </c>
      <c r="E29" s="9">
        <v>6.13</v>
      </c>
      <c r="F29" s="9">
        <v>6.14</v>
      </c>
      <c r="G29" s="9">
        <f t="shared" si="7"/>
        <v>0.009999999999999787</v>
      </c>
      <c r="H29" s="9">
        <v>7.77</v>
      </c>
      <c r="I29" s="9">
        <v>7.12</v>
      </c>
      <c r="J29" s="9">
        <f t="shared" si="8"/>
        <v>-0.6499999999999995</v>
      </c>
      <c r="K29" s="9">
        <v>4.78</v>
      </c>
      <c r="L29" s="9">
        <v>4.71</v>
      </c>
      <c r="M29" s="9">
        <f t="shared" si="9"/>
        <v>-0.07000000000000028</v>
      </c>
      <c r="N29" s="9">
        <v>14.76</v>
      </c>
      <c r="O29" s="9">
        <v>16.25</v>
      </c>
      <c r="P29" s="9">
        <f t="shared" si="10"/>
        <v>1.4900000000000002</v>
      </c>
      <c r="R29" s="20"/>
      <c r="S29" s="21"/>
      <c r="T29" s="21"/>
      <c r="U29" s="21"/>
      <c r="V29" s="21"/>
      <c r="W29" s="21"/>
    </row>
    <row r="30" spans="1:16" ht="15" customHeight="1">
      <c r="A30" s="33" t="s">
        <v>269</v>
      </c>
      <c r="B30" s="9">
        <v>70.46</v>
      </c>
      <c r="C30" s="9">
        <v>69.96</v>
      </c>
      <c r="D30" s="9">
        <f t="shared" si="6"/>
        <v>-0.5</v>
      </c>
      <c r="E30" s="9">
        <v>5.43</v>
      </c>
      <c r="F30" s="9">
        <v>5.35</v>
      </c>
      <c r="G30" s="9">
        <f t="shared" si="7"/>
        <v>-0.08000000000000007</v>
      </c>
      <c r="H30" s="9">
        <v>6.67</v>
      </c>
      <c r="I30" s="9">
        <v>6.15</v>
      </c>
      <c r="J30" s="9">
        <f t="shared" si="8"/>
        <v>-0.5199999999999996</v>
      </c>
      <c r="K30" s="9">
        <v>4.01</v>
      </c>
      <c r="L30" s="9">
        <v>4.12</v>
      </c>
      <c r="M30" s="9">
        <f t="shared" si="9"/>
        <v>0.11000000000000032</v>
      </c>
      <c r="N30" s="9">
        <v>13.44</v>
      </c>
      <c r="O30" s="9">
        <v>14.42</v>
      </c>
      <c r="P30" s="9">
        <f t="shared" si="10"/>
        <v>0.9800000000000004</v>
      </c>
    </row>
    <row r="31" spans="1:16" ht="15" customHeight="1">
      <c r="A31" s="33" t="s">
        <v>270</v>
      </c>
      <c r="B31" s="9">
        <v>70.45</v>
      </c>
      <c r="C31" s="9">
        <v>70.88</v>
      </c>
      <c r="D31" s="9">
        <f t="shared" si="6"/>
        <v>0.4299999999999926</v>
      </c>
      <c r="E31" s="9">
        <v>5.32</v>
      </c>
      <c r="F31" s="9">
        <v>5.04</v>
      </c>
      <c r="G31" s="9">
        <f t="shared" si="7"/>
        <v>-0.28000000000000025</v>
      </c>
      <c r="H31" s="9">
        <v>6.47</v>
      </c>
      <c r="I31" s="9">
        <v>5.66</v>
      </c>
      <c r="J31" s="9">
        <f t="shared" si="8"/>
        <v>-0.8099999999999996</v>
      </c>
      <c r="K31" s="9">
        <v>3.98</v>
      </c>
      <c r="L31" s="9">
        <v>3.89</v>
      </c>
      <c r="M31" s="9">
        <f t="shared" si="9"/>
        <v>-0.08999999999999986</v>
      </c>
      <c r="N31" s="9">
        <v>13.78</v>
      </c>
      <c r="O31" s="9">
        <v>14.53</v>
      </c>
      <c r="P31" s="9">
        <f t="shared" si="10"/>
        <v>0.75</v>
      </c>
    </row>
    <row r="32" spans="1:16" ht="15" customHeight="1">
      <c r="A32" s="32" t="s">
        <v>271</v>
      </c>
      <c r="B32" s="9">
        <f>AVERAGE(B20:B31)</f>
        <v>73.47500000000001</v>
      </c>
      <c r="C32" s="9">
        <f aca="true" t="shared" si="11" ref="C32:P32">AVERAGE(C20:C31)</f>
        <v>72.23166666666667</v>
      </c>
      <c r="D32" s="9">
        <f t="shared" si="11"/>
        <v>-1.2433333333333312</v>
      </c>
      <c r="E32" s="9">
        <f>AVERAGE(E20:E31)</f>
        <v>4.8116666666666665</v>
      </c>
      <c r="F32" s="9">
        <f t="shared" si="11"/>
        <v>4.925833333333333</v>
      </c>
      <c r="G32" s="9">
        <f t="shared" si="11"/>
        <v>0.11416666666666664</v>
      </c>
      <c r="H32" s="9">
        <f>AVERAGE(H20:H31)</f>
        <v>6.453333333333334</v>
      </c>
      <c r="I32" s="9">
        <f t="shared" si="11"/>
        <v>5.9675</v>
      </c>
      <c r="J32" s="9">
        <f t="shared" si="11"/>
        <v>-0.4858333333333333</v>
      </c>
      <c r="K32" s="9">
        <f>AVERAGE(K20:K31)</f>
        <v>4.113333333333333</v>
      </c>
      <c r="L32" s="9">
        <f t="shared" si="11"/>
        <v>4.104166666666667</v>
      </c>
      <c r="M32" s="9">
        <f t="shared" si="11"/>
        <v>-0.009166666666666693</v>
      </c>
      <c r="N32" s="9">
        <f>AVERAGE(N20:N31)</f>
        <v>11.149166666666666</v>
      </c>
      <c r="O32" s="9">
        <f t="shared" si="11"/>
        <v>12.781666666666666</v>
      </c>
      <c r="P32" s="9">
        <f t="shared" si="11"/>
        <v>1.6325</v>
      </c>
    </row>
    <row r="33" spans="1:16" ht="15" customHeight="1">
      <c r="A33" s="36" t="s">
        <v>258</v>
      </c>
      <c r="B33" s="47" t="s">
        <v>253</v>
      </c>
      <c r="C33" s="47"/>
      <c r="D33" s="47"/>
      <c r="E33" s="47"/>
      <c r="F33" s="47"/>
      <c r="G33" s="47"/>
      <c r="H33" s="47"/>
      <c r="I33" s="47"/>
      <c r="J33" s="47"/>
      <c r="K33" s="47"/>
      <c r="L33" s="47"/>
      <c r="M33" s="47"/>
      <c r="N33" s="47"/>
      <c r="O33" s="47"/>
      <c r="P33" s="47"/>
    </row>
    <row r="34" spans="1:16" ht="15" customHeight="1">
      <c r="A34" s="46"/>
      <c r="B34" s="47" t="s">
        <v>180</v>
      </c>
      <c r="C34" s="47"/>
      <c r="D34" s="47"/>
      <c r="E34" s="47" t="s">
        <v>181</v>
      </c>
      <c r="F34" s="47"/>
      <c r="G34" s="47"/>
      <c r="H34" s="47" t="s">
        <v>182</v>
      </c>
      <c r="I34" s="47"/>
      <c r="J34" s="47"/>
      <c r="K34" s="47" t="s">
        <v>183</v>
      </c>
      <c r="L34" s="47"/>
      <c r="M34" s="47"/>
      <c r="N34" s="47" t="s">
        <v>184</v>
      </c>
      <c r="O34" s="47"/>
      <c r="P34" s="47"/>
    </row>
    <row r="35" spans="1:16" ht="15" customHeight="1">
      <c r="A35" s="37"/>
      <c r="B35" s="8">
        <v>2016</v>
      </c>
      <c r="C35" s="8">
        <v>2017</v>
      </c>
      <c r="D35" s="33" t="s">
        <v>256</v>
      </c>
      <c r="E35" s="8">
        <v>2016</v>
      </c>
      <c r="F35" s="8">
        <v>2017</v>
      </c>
      <c r="G35" s="33" t="s">
        <v>257</v>
      </c>
      <c r="H35" s="8">
        <v>2016</v>
      </c>
      <c r="I35" s="8">
        <v>2017</v>
      </c>
      <c r="J35" s="33" t="s">
        <v>256</v>
      </c>
      <c r="K35" s="8">
        <v>2016</v>
      </c>
      <c r="L35" s="8">
        <v>2017</v>
      </c>
      <c r="M35" s="33" t="s">
        <v>257</v>
      </c>
      <c r="N35" s="8">
        <v>2016</v>
      </c>
      <c r="O35" s="8">
        <v>2017</v>
      </c>
      <c r="P35" s="33" t="s">
        <v>257</v>
      </c>
    </row>
    <row r="36" spans="1:16" ht="15" customHeight="1">
      <c r="A36" s="33" t="s">
        <v>259</v>
      </c>
      <c r="B36" s="9">
        <v>78.07</v>
      </c>
      <c r="C36" s="9">
        <v>80.07</v>
      </c>
      <c r="D36" s="9">
        <f aca="true" t="shared" si="12" ref="D36:D47">C36-B36</f>
        <v>2</v>
      </c>
      <c r="E36" s="9">
        <v>2.44</v>
      </c>
      <c r="F36" s="9">
        <v>2.27</v>
      </c>
      <c r="G36" s="9">
        <f aca="true" t="shared" si="13" ref="G36:G47">F36-E36</f>
        <v>-0.16999999999999993</v>
      </c>
      <c r="H36" s="9">
        <v>3.87</v>
      </c>
      <c r="I36" s="9">
        <v>3.79</v>
      </c>
      <c r="J36" s="9">
        <f aca="true" t="shared" si="14" ref="J36:J47">I36-H36</f>
        <v>-0.08000000000000007</v>
      </c>
      <c r="K36" s="9">
        <v>11.22</v>
      </c>
      <c r="L36" s="9">
        <v>9.85</v>
      </c>
      <c r="M36" s="9">
        <f aca="true" t="shared" si="15" ref="M36:M47">L36-K36</f>
        <v>-1.370000000000001</v>
      </c>
      <c r="N36" s="9">
        <v>4.41</v>
      </c>
      <c r="O36" s="9">
        <v>4.02</v>
      </c>
      <c r="P36" s="9">
        <f aca="true" t="shared" si="16" ref="P36:P47">O36-N36</f>
        <v>-0.39000000000000057</v>
      </c>
    </row>
    <row r="37" spans="1:16" ht="15" customHeight="1">
      <c r="A37" s="33" t="s">
        <v>260</v>
      </c>
      <c r="B37" s="9">
        <v>90.18</v>
      </c>
      <c r="C37" s="9">
        <v>86.83</v>
      </c>
      <c r="D37" s="9">
        <f t="shared" si="12"/>
        <v>-3.3500000000000085</v>
      </c>
      <c r="E37" s="9">
        <v>1.51</v>
      </c>
      <c r="F37" s="9">
        <v>1.97</v>
      </c>
      <c r="G37" s="9">
        <f t="shared" si="13"/>
        <v>0.45999999999999996</v>
      </c>
      <c r="H37" s="9">
        <v>3.09</v>
      </c>
      <c r="I37" s="9">
        <v>3.49</v>
      </c>
      <c r="J37" s="9">
        <f t="shared" si="14"/>
        <v>0.40000000000000036</v>
      </c>
      <c r="K37" s="9">
        <v>3.29</v>
      </c>
      <c r="L37" s="9">
        <v>4.08</v>
      </c>
      <c r="M37" s="9">
        <f t="shared" si="15"/>
        <v>0.79</v>
      </c>
      <c r="N37" s="9">
        <v>1.92</v>
      </c>
      <c r="O37" s="9">
        <v>3.64</v>
      </c>
      <c r="P37" s="9">
        <f t="shared" si="16"/>
        <v>1.7200000000000002</v>
      </c>
    </row>
    <row r="38" spans="1:16" ht="15" customHeight="1">
      <c r="A38" s="33" t="s">
        <v>261</v>
      </c>
      <c r="B38" s="9">
        <v>81.25</v>
      </c>
      <c r="C38" s="9">
        <v>78.09</v>
      </c>
      <c r="D38" s="9">
        <f t="shared" si="12"/>
        <v>-3.1599999999999966</v>
      </c>
      <c r="E38" s="9">
        <v>2.48</v>
      </c>
      <c r="F38" s="9">
        <v>2.62</v>
      </c>
      <c r="G38" s="9">
        <f t="shared" si="13"/>
        <v>0.14000000000000012</v>
      </c>
      <c r="H38" s="9">
        <v>3.97</v>
      </c>
      <c r="I38" s="9">
        <v>4.18</v>
      </c>
      <c r="J38" s="9">
        <f t="shared" si="14"/>
        <v>0.20999999999999952</v>
      </c>
      <c r="K38" s="9">
        <v>7.62</v>
      </c>
      <c r="L38" s="9">
        <v>9.41</v>
      </c>
      <c r="M38" s="9">
        <f t="shared" si="15"/>
        <v>1.79</v>
      </c>
      <c r="N38" s="9">
        <v>4.67</v>
      </c>
      <c r="O38" s="9">
        <v>5.7</v>
      </c>
      <c r="P38" s="9">
        <f t="shared" si="16"/>
        <v>1.0300000000000002</v>
      </c>
    </row>
    <row r="39" spans="1:16" ht="15" customHeight="1">
      <c r="A39" s="33" t="s">
        <v>262</v>
      </c>
      <c r="B39" s="9">
        <v>77.9</v>
      </c>
      <c r="C39" s="9">
        <v>76.62</v>
      </c>
      <c r="D39" s="9">
        <f t="shared" si="12"/>
        <v>-1.2800000000000011</v>
      </c>
      <c r="E39" s="9">
        <v>2.69</v>
      </c>
      <c r="F39" s="9">
        <v>2.93</v>
      </c>
      <c r="G39" s="9">
        <f t="shared" si="13"/>
        <v>0.2400000000000002</v>
      </c>
      <c r="H39" s="9">
        <v>4.41</v>
      </c>
      <c r="I39" s="9">
        <v>4.32</v>
      </c>
      <c r="J39" s="9">
        <f t="shared" si="14"/>
        <v>-0.08999999999999986</v>
      </c>
      <c r="K39" s="9">
        <v>9.97</v>
      </c>
      <c r="L39" s="9">
        <v>10.26</v>
      </c>
      <c r="M39" s="9">
        <f t="shared" si="15"/>
        <v>0.28999999999999915</v>
      </c>
      <c r="N39" s="9">
        <v>5.03</v>
      </c>
      <c r="O39" s="9">
        <v>5.87</v>
      </c>
      <c r="P39" s="9">
        <f t="shared" si="16"/>
        <v>0.8399999999999999</v>
      </c>
    </row>
    <row r="40" spans="1:16" ht="15" customHeight="1">
      <c r="A40" s="33" t="s">
        <v>263</v>
      </c>
      <c r="B40" s="9">
        <v>79.3</v>
      </c>
      <c r="C40" s="9">
        <v>79.53</v>
      </c>
      <c r="D40" s="9">
        <f t="shared" si="12"/>
        <v>0.23000000000000398</v>
      </c>
      <c r="E40" s="9">
        <v>2.56</v>
      </c>
      <c r="F40" s="9">
        <v>2.66</v>
      </c>
      <c r="G40" s="9">
        <f t="shared" si="13"/>
        <v>0.10000000000000009</v>
      </c>
      <c r="H40" s="9">
        <v>4.37</v>
      </c>
      <c r="I40" s="9">
        <v>3.93</v>
      </c>
      <c r="J40" s="9">
        <f t="shared" si="14"/>
        <v>-0.43999999999999995</v>
      </c>
      <c r="K40" s="9">
        <v>9.08</v>
      </c>
      <c r="L40" s="9">
        <v>8.71</v>
      </c>
      <c r="M40" s="9">
        <f t="shared" si="15"/>
        <v>-0.3699999999999992</v>
      </c>
      <c r="N40" s="9">
        <v>4.7</v>
      </c>
      <c r="O40" s="9">
        <v>5.18</v>
      </c>
      <c r="P40" s="9">
        <f t="shared" si="16"/>
        <v>0.47999999999999954</v>
      </c>
    </row>
    <row r="41" spans="1:16" ht="15" customHeight="1">
      <c r="A41" s="33" t="s">
        <v>264</v>
      </c>
      <c r="B41" s="9">
        <v>80.85</v>
      </c>
      <c r="C41" s="9">
        <v>78.24</v>
      </c>
      <c r="D41" s="9">
        <f t="shared" si="12"/>
        <v>-2.6099999999999994</v>
      </c>
      <c r="E41" s="9">
        <v>2.36</v>
      </c>
      <c r="F41" s="9">
        <v>2.98</v>
      </c>
      <c r="G41" s="9">
        <f t="shared" si="13"/>
        <v>0.6200000000000001</v>
      </c>
      <c r="H41" s="9">
        <v>4.08</v>
      </c>
      <c r="I41" s="9">
        <v>4.07</v>
      </c>
      <c r="J41" s="9">
        <f t="shared" si="14"/>
        <v>-0.009999999999999787</v>
      </c>
      <c r="K41" s="9">
        <v>8.47</v>
      </c>
      <c r="L41" s="9">
        <v>9.44</v>
      </c>
      <c r="M41" s="9">
        <f t="shared" si="15"/>
        <v>0.9699999999999989</v>
      </c>
      <c r="N41" s="9">
        <v>4.25</v>
      </c>
      <c r="O41" s="9">
        <v>5.27</v>
      </c>
      <c r="P41" s="9">
        <f t="shared" si="16"/>
        <v>1.0199999999999996</v>
      </c>
    </row>
    <row r="42" spans="1:16" ht="15" customHeight="1">
      <c r="A42" s="33" t="s">
        <v>265</v>
      </c>
      <c r="B42" s="9">
        <v>80.44</v>
      </c>
      <c r="C42" s="9">
        <v>77.81</v>
      </c>
      <c r="D42" s="9">
        <f t="shared" si="12"/>
        <v>-2.6299999999999955</v>
      </c>
      <c r="E42" s="9">
        <v>2.56</v>
      </c>
      <c r="F42" s="9">
        <v>3.21</v>
      </c>
      <c r="G42" s="9">
        <f t="shared" si="13"/>
        <v>0.6499999999999999</v>
      </c>
      <c r="H42" s="9">
        <v>4.16</v>
      </c>
      <c r="I42" s="9">
        <v>4.01</v>
      </c>
      <c r="J42" s="9">
        <f t="shared" si="14"/>
        <v>-0.15000000000000036</v>
      </c>
      <c r="K42" s="9">
        <v>8.36</v>
      </c>
      <c r="L42" s="9">
        <v>9.68</v>
      </c>
      <c r="M42" s="9">
        <f t="shared" si="15"/>
        <v>1.3200000000000003</v>
      </c>
      <c r="N42" s="9">
        <v>4.48</v>
      </c>
      <c r="O42" s="9">
        <v>5.28</v>
      </c>
      <c r="P42" s="9">
        <f t="shared" si="16"/>
        <v>0.7999999999999998</v>
      </c>
    </row>
    <row r="43" spans="1:16" ht="15" customHeight="1">
      <c r="A43" s="33" t="s">
        <v>266</v>
      </c>
      <c r="B43" s="9">
        <v>79.39</v>
      </c>
      <c r="C43" s="9">
        <v>77.76</v>
      </c>
      <c r="D43" s="9">
        <f t="shared" si="12"/>
        <v>-1.6299999999999955</v>
      </c>
      <c r="E43" s="9">
        <v>2.6</v>
      </c>
      <c r="F43" s="9">
        <v>3.01</v>
      </c>
      <c r="G43" s="9">
        <f t="shared" si="13"/>
        <v>0.4099999999999997</v>
      </c>
      <c r="H43" s="9">
        <v>4.1</v>
      </c>
      <c r="I43" s="9">
        <v>3.79</v>
      </c>
      <c r="J43" s="9">
        <f t="shared" si="14"/>
        <v>-0.3099999999999996</v>
      </c>
      <c r="K43" s="9">
        <v>9.31</v>
      </c>
      <c r="L43" s="9">
        <v>10.21</v>
      </c>
      <c r="M43" s="9">
        <f t="shared" si="15"/>
        <v>0.9000000000000004</v>
      </c>
      <c r="N43" s="9">
        <v>4.6</v>
      </c>
      <c r="O43" s="9">
        <v>5.23</v>
      </c>
      <c r="P43" s="9">
        <f t="shared" si="16"/>
        <v>0.6300000000000008</v>
      </c>
    </row>
    <row r="44" spans="1:16" ht="15" customHeight="1">
      <c r="A44" s="33" t="s">
        <v>267</v>
      </c>
      <c r="B44" s="9">
        <v>79.06</v>
      </c>
      <c r="C44" s="9">
        <v>76.04</v>
      </c>
      <c r="D44" s="9">
        <f t="shared" si="12"/>
        <v>-3.019999999999996</v>
      </c>
      <c r="E44" s="9">
        <v>2.72</v>
      </c>
      <c r="F44" s="9">
        <v>3.29</v>
      </c>
      <c r="G44" s="9">
        <f t="shared" si="13"/>
        <v>0.5699999999999998</v>
      </c>
      <c r="H44" s="9">
        <v>4.2</v>
      </c>
      <c r="I44" s="9">
        <v>3.97</v>
      </c>
      <c r="J44" s="9">
        <f t="shared" si="14"/>
        <v>-0.22999999999999998</v>
      </c>
      <c r="K44" s="9">
        <v>9.21</v>
      </c>
      <c r="L44" s="9">
        <v>10.91</v>
      </c>
      <c r="M44" s="9">
        <f t="shared" si="15"/>
        <v>1.6999999999999993</v>
      </c>
      <c r="N44" s="9">
        <v>4.81</v>
      </c>
      <c r="O44" s="9">
        <v>5.79</v>
      </c>
      <c r="P44" s="9">
        <f t="shared" si="16"/>
        <v>0.9800000000000004</v>
      </c>
    </row>
    <row r="45" spans="1:16" ht="15" customHeight="1">
      <c r="A45" s="33" t="s">
        <v>268</v>
      </c>
      <c r="B45" s="9">
        <v>76.6</v>
      </c>
      <c r="C45" s="9">
        <v>75.2</v>
      </c>
      <c r="D45" s="9">
        <f t="shared" si="12"/>
        <v>-1.3999999999999915</v>
      </c>
      <c r="E45" s="9">
        <v>3.22</v>
      </c>
      <c r="F45" s="9">
        <v>3.55</v>
      </c>
      <c r="G45" s="9">
        <f t="shared" si="13"/>
        <v>0.3299999999999996</v>
      </c>
      <c r="H45" s="9">
        <v>5.18</v>
      </c>
      <c r="I45" s="9">
        <v>4.55</v>
      </c>
      <c r="J45" s="9">
        <f t="shared" si="14"/>
        <v>-0.6299999999999999</v>
      </c>
      <c r="K45" s="9">
        <v>8.63</v>
      </c>
      <c r="L45" s="9">
        <v>9.97</v>
      </c>
      <c r="M45" s="9">
        <f t="shared" si="15"/>
        <v>1.3399999999999999</v>
      </c>
      <c r="N45" s="9">
        <v>6.37</v>
      </c>
      <c r="O45" s="9">
        <v>6.74</v>
      </c>
      <c r="P45" s="9">
        <f t="shared" si="16"/>
        <v>0.3700000000000001</v>
      </c>
    </row>
    <row r="46" spans="1:16" ht="15" customHeight="1">
      <c r="A46" s="33" t="s">
        <v>269</v>
      </c>
      <c r="B46" s="9">
        <v>78.75</v>
      </c>
      <c r="C46" s="9">
        <v>76.38</v>
      </c>
      <c r="D46" s="9">
        <f t="shared" si="12"/>
        <v>-2.3700000000000045</v>
      </c>
      <c r="E46" s="9">
        <v>2.9</v>
      </c>
      <c r="F46" s="9">
        <v>3.25</v>
      </c>
      <c r="G46" s="9">
        <f t="shared" si="13"/>
        <v>0.3500000000000001</v>
      </c>
      <c r="H46" s="9">
        <v>4.48</v>
      </c>
      <c r="I46" s="9">
        <v>4.17</v>
      </c>
      <c r="J46" s="9">
        <f t="shared" si="14"/>
        <v>-0.3100000000000005</v>
      </c>
      <c r="K46" s="9">
        <v>8</v>
      </c>
      <c r="L46" s="9">
        <v>9.77</v>
      </c>
      <c r="M46" s="9">
        <f t="shared" si="15"/>
        <v>1.7699999999999996</v>
      </c>
      <c r="N46" s="9">
        <v>5.87</v>
      </c>
      <c r="O46" s="9">
        <v>6.43</v>
      </c>
      <c r="P46" s="9">
        <f t="shared" si="16"/>
        <v>0.5599999999999996</v>
      </c>
    </row>
    <row r="47" spans="1:16" ht="15" customHeight="1">
      <c r="A47" s="33" t="s">
        <v>270</v>
      </c>
      <c r="B47" s="9">
        <v>77.97</v>
      </c>
      <c r="C47" s="9">
        <v>74.64</v>
      </c>
      <c r="D47" s="9">
        <f t="shared" si="12"/>
        <v>-3.3299999999999983</v>
      </c>
      <c r="E47" s="9">
        <v>2.91</v>
      </c>
      <c r="F47" s="9">
        <v>3.46</v>
      </c>
      <c r="G47" s="9">
        <f t="shared" si="13"/>
        <v>0.5499999999999998</v>
      </c>
      <c r="H47" s="9">
        <v>4.45</v>
      </c>
      <c r="I47" s="9">
        <v>4.01</v>
      </c>
      <c r="J47" s="9">
        <f t="shared" si="14"/>
        <v>-0.4400000000000004</v>
      </c>
      <c r="K47" s="9">
        <v>8.73</v>
      </c>
      <c r="L47" s="9">
        <v>11.4</v>
      </c>
      <c r="M47" s="9">
        <f t="shared" si="15"/>
        <v>2.67</v>
      </c>
      <c r="N47" s="9">
        <v>5.94</v>
      </c>
      <c r="O47" s="9">
        <v>6.49</v>
      </c>
      <c r="P47" s="9">
        <f t="shared" si="16"/>
        <v>0.5499999999999998</v>
      </c>
    </row>
    <row r="48" spans="1:16" ht="15" customHeight="1">
      <c r="A48" s="32" t="s">
        <v>271</v>
      </c>
      <c r="B48" s="9">
        <f>AVERAGE(B36:B47)</f>
        <v>79.98</v>
      </c>
      <c r="C48" s="9">
        <f aca="true" t="shared" si="17" ref="C48:P48">AVERAGE(C36:C47)</f>
        <v>78.10083333333334</v>
      </c>
      <c r="D48" s="9">
        <f t="shared" si="17"/>
        <v>-1.8791666666666653</v>
      </c>
      <c r="E48" s="9">
        <f>AVERAGE(E36:E47)</f>
        <v>2.579166666666666</v>
      </c>
      <c r="F48" s="9">
        <f t="shared" si="17"/>
        <v>2.933333333333333</v>
      </c>
      <c r="G48" s="9">
        <f t="shared" si="17"/>
        <v>0.3541666666666667</v>
      </c>
      <c r="H48" s="9">
        <f>AVERAGE(H36:H47)</f>
        <v>4.196666666666666</v>
      </c>
      <c r="I48" s="9">
        <f t="shared" si="17"/>
        <v>4.0233333333333325</v>
      </c>
      <c r="J48" s="9">
        <f t="shared" si="17"/>
        <v>-0.17333333333333337</v>
      </c>
      <c r="K48" s="9">
        <f>AVERAGE(K36:K47)</f>
        <v>8.490833333333333</v>
      </c>
      <c r="L48" s="9">
        <f t="shared" si="17"/>
        <v>9.474166666666667</v>
      </c>
      <c r="M48" s="9">
        <f t="shared" si="17"/>
        <v>0.9833333333333331</v>
      </c>
      <c r="N48" s="9">
        <f>AVERAGE(N36:N47)</f>
        <v>4.754166666666666</v>
      </c>
      <c r="O48" s="9">
        <f t="shared" si="17"/>
        <v>5.47</v>
      </c>
      <c r="P48" s="9">
        <f t="shared" si="17"/>
        <v>0.7158333333333333</v>
      </c>
    </row>
    <row r="49" spans="1:16" ht="15" customHeight="1">
      <c r="A49" s="36" t="s">
        <v>258</v>
      </c>
      <c r="B49" s="47" t="s">
        <v>254</v>
      </c>
      <c r="C49" s="47"/>
      <c r="D49" s="47"/>
      <c r="E49" s="47"/>
      <c r="F49" s="47"/>
      <c r="G49" s="47"/>
      <c r="H49" s="47"/>
      <c r="I49" s="47"/>
      <c r="J49" s="47"/>
      <c r="K49" s="47"/>
      <c r="L49" s="47"/>
      <c r="M49" s="47"/>
      <c r="N49" s="47"/>
      <c r="O49" s="47"/>
      <c r="P49" s="47"/>
    </row>
    <row r="50" spans="1:16" ht="15" customHeight="1">
      <c r="A50" s="46"/>
      <c r="B50" s="47" t="s">
        <v>180</v>
      </c>
      <c r="C50" s="47"/>
      <c r="D50" s="47"/>
      <c r="E50" s="47" t="s">
        <v>181</v>
      </c>
      <c r="F50" s="47"/>
      <c r="G50" s="47"/>
      <c r="H50" s="47" t="s">
        <v>182</v>
      </c>
      <c r="I50" s="47"/>
      <c r="J50" s="47"/>
      <c r="K50" s="47" t="s">
        <v>183</v>
      </c>
      <c r="L50" s="47"/>
      <c r="M50" s="47"/>
      <c r="N50" s="47" t="s">
        <v>184</v>
      </c>
      <c r="O50" s="47"/>
      <c r="P50" s="47"/>
    </row>
    <row r="51" spans="1:16" ht="15" customHeight="1">
      <c r="A51" s="37"/>
      <c r="B51" s="8">
        <v>2016</v>
      </c>
      <c r="C51" s="8">
        <v>2017</v>
      </c>
      <c r="D51" s="33" t="s">
        <v>256</v>
      </c>
      <c r="E51" s="8">
        <v>2016</v>
      </c>
      <c r="F51" s="8">
        <v>2017</v>
      </c>
      <c r="G51" s="33" t="s">
        <v>257</v>
      </c>
      <c r="H51" s="8">
        <v>2016</v>
      </c>
      <c r="I51" s="8">
        <v>2017</v>
      </c>
      <c r="J51" s="33" t="s">
        <v>256</v>
      </c>
      <c r="K51" s="8">
        <v>2016</v>
      </c>
      <c r="L51" s="8">
        <v>2017</v>
      </c>
      <c r="M51" s="33" t="s">
        <v>257</v>
      </c>
      <c r="N51" s="8">
        <v>2016</v>
      </c>
      <c r="O51" s="8">
        <v>2017</v>
      </c>
      <c r="P51" s="33" t="s">
        <v>257</v>
      </c>
    </row>
    <row r="52" spans="1:16" ht="15" customHeight="1">
      <c r="A52" s="33" t="s">
        <v>259</v>
      </c>
      <c r="B52" s="9">
        <v>90.61</v>
      </c>
      <c r="C52" s="9">
        <v>92.75</v>
      </c>
      <c r="D52" s="9">
        <f aca="true" t="shared" si="18" ref="D52:D63">C52-B52</f>
        <v>2.1400000000000006</v>
      </c>
      <c r="E52" s="9">
        <v>3.32</v>
      </c>
      <c r="F52" s="9">
        <v>2.4</v>
      </c>
      <c r="G52" s="9">
        <f aca="true" t="shared" si="19" ref="G52:G63">F52-E52</f>
        <v>-0.9199999999999999</v>
      </c>
      <c r="H52" s="9">
        <v>1.97</v>
      </c>
      <c r="I52" s="9">
        <v>1.53</v>
      </c>
      <c r="J52" s="9">
        <f aca="true" t="shared" si="20" ref="J52:J63">I52-H52</f>
        <v>-0.43999999999999995</v>
      </c>
      <c r="K52" s="9">
        <v>1.93</v>
      </c>
      <c r="L52" s="9">
        <v>1.91</v>
      </c>
      <c r="M52" s="9">
        <f aca="true" t="shared" si="21" ref="M52:M63">L52-K52</f>
        <v>-0.020000000000000018</v>
      </c>
      <c r="N52" s="9">
        <v>2.17</v>
      </c>
      <c r="O52" s="9">
        <v>1.4</v>
      </c>
      <c r="P52" s="9">
        <f aca="true" t="shared" si="22" ref="P52:P63">O52-N52</f>
        <v>-0.77</v>
      </c>
    </row>
    <row r="53" spans="1:16" ht="15" customHeight="1">
      <c r="A53" s="33" t="s">
        <v>260</v>
      </c>
      <c r="B53" s="9">
        <v>92.61</v>
      </c>
      <c r="C53" s="9">
        <v>91.03</v>
      </c>
      <c r="D53" s="9">
        <f t="shared" si="18"/>
        <v>-1.5799999999999983</v>
      </c>
      <c r="E53" s="9">
        <v>2.17</v>
      </c>
      <c r="F53" s="9">
        <v>2.85</v>
      </c>
      <c r="G53" s="9">
        <f t="shared" si="19"/>
        <v>0.6800000000000002</v>
      </c>
      <c r="H53" s="9">
        <v>2.07</v>
      </c>
      <c r="I53" s="9">
        <v>1.96</v>
      </c>
      <c r="J53" s="9">
        <f t="shared" si="20"/>
        <v>-0.10999999999999988</v>
      </c>
      <c r="K53" s="9">
        <v>2.19</v>
      </c>
      <c r="L53" s="9">
        <v>2.47</v>
      </c>
      <c r="M53" s="9">
        <f t="shared" si="21"/>
        <v>0.28000000000000025</v>
      </c>
      <c r="N53" s="9">
        <v>0.95</v>
      </c>
      <c r="O53" s="9">
        <v>1.69</v>
      </c>
      <c r="P53" s="9">
        <f t="shared" si="22"/>
        <v>0.74</v>
      </c>
    </row>
    <row r="54" spans="1:16" ht="15" customHeight="1">
      <c r="A54" s="33" t="s">
        <v>261</v>
      </c>
      <c r="B54" s="9">
        <v>88.29</v>
      </c>
      <c r="C54" s="9">
        <v>88.89</v>
      </c>
      <c r="D54" s="9">
        <f t="shared" si="18"/>
        <v>0.5999999999999943</v>
      </c>
      <c r="E54" s="9">
        <v>3.85</v>
      </c>
      <c r="F54" s="9">
        <v>3.71</v>
      </c>
      <c r="G54" s="9">
        <f t="shared" si="19"/>
        <v>-0.14000000000000012</v>
      </c>
      <c r="H54" s="9">
        <v>2.39</v>
      </c>
      <c r="I54" s="9">
        <v>2.15</v>
      </c>
      <c r="J54" s="9">
        <f t="shared" si="20"/>
        <v>-0.2400000000000002</v>
      </c>
      <c r="K54" s="9">
        <v>2.92</v>
      </c>
      <c r="L54" s="9">
        <v>2.8</v>
      </c>
      <c r="M54" s="9">
        <f t="shared" si="21"/>
        <v>-0.1200000000000001</v>
      </c>
      <c r="N54" s="9">
        <v>2.56</v>
      </c>
      <c r="O54" s="9">
        <v>2.44</v>
      </c>
      <c r="P54" s="9">
        <f t="shared" si="22"/>
        <v>-0.1200000000000001</v>
      </c>
    </row>
    <row r="55" spans="1:16" ht="15" customHeight="1">
      <c r="A55" s="33" t="s">
        <v>262</v>
      </c>
      <c r="B55" s="9">
        <v>87.05</v>
      </c>
      <c r="C55" s="9">
        <v>87.7</v>
      </c>
      <c r="D55" s="9">
        <f t="shared" si="18"/>
        <v>0.6500000000000057</v>
      </c>
      <c r="E55" s="9">
        <v>4.1</v>
      </c>
      <c r="F55" s="9">
        <v>3.95</v>
      </c>
      <c r="G55" s="9">
        <f t="shared" si="19"/>
        <v>-0.14999999999999947</v>
      </c>
      <c r="H55" s="9">
        <v>2.75</v>
      </c>
      <c r="I55" s="9">
        <v>2.39</v>
      </c>
      <c r="J55" s="9">
        <f t="shared" si="20"/>
        <v>-0.3599999999999999</v>
      </c>
      <c r="K55" s="9">
        <v>3.48</v>
      </c>
      <c r="L55" s="9">
        <v>3.35</v>
      </c>
      <c r="M55" s="9">
        <f t="shared" si="21"/>
        <v>-0.1299999999999999</v>
      </c>
      <c r="N55" s="9">
        <v>2.62</v>
      </c>
      <c r="O55" s="9">
        <v>2.61</v>
      </c>
      <c r="P55" s="9">
        <f t="shared" si="22"/>
        <v>-0.010000000000000231</v>
      </c>
    </row>
    <row r="56" spans="1:16" ht="15" customHeight="1">
      <c r="A56" s="33" t="s">
        <v>263</v>
      </c>
      <c r="B56" s="9">
        <v>87.48</v>
      </c>
      <c r="C56" s="9">
        <v>89.29</v>
      </c>
      <c r="D56" s="9">
        <f t="shared" si="18"/>
        <v>1.8100000000000023</v>
      </c>
      <c r="E56" s="9">
        <v>3.94</v>
      </c>
      <c r="F56" s="9">
        <v>3.46</v>
      </c>
      <c r="G56" s="9">
        <f t="shared" si="19"/>
        <v>-0.48</v>
      </c>
      <c r="H56" s="9">
        <v>2.59</v>
      </c>
      <c r="I56" s="9">
        <v>2.02</v>
      </c>
      <c r="J56" s="9">
        <f t="shared" si="20"/>
        <v>-0.5699999999999998</v>
      </c>
      <c r="K56" s="9">
        <v>3.29</v>
      </c>
      <c r="L56" s="9">
        <v>2.95</v>
      </c>
      <c r="M56" s="9">
        <f t="shared" si="21"/>
        <v>-0.33999999999999986</v>
      </c>
      <c r="N56" s="9">
        <v>2.7</v>
      </c>
      <c r="O56" s="9">
        <v>2.28</v>
      </c>
      <c r="P56" s="9">
        <f t="shared" si="22"/>
        <v>-0.4200000000000004</v>
      </c>
    </row>
    <row r="57" spans="1:16" ht="15" customHeight="1">
      <c r="A57" s="33" t="s">
        <v>264</v>
      </c>
      <c r="B57" s="9">
        <v>88.88</v>
      </c>
      <c r="C57" s="9">
        <v>89.01</v>
      </c>
      <c r="D57" s="9">
        <f t="shared" si="18"/>
        <v>0.13000000000000966</v>
      </c>
      <c r="E57" s="9">
        <v>3.56</v>
      </c>
      <c r="F57" s="9">
        <v>3.73</v>
      </c>
      <c r="G57" s="9">
        <f t="shared" si="19"/>
        <v>0.16999999999999993</v>
      </c>
      <c r="H57" s="9">
        <v>2.26</v>
      </c>
      <c r="I57" s="9">
        <v>1.97</v>
      </c>
      <c r="J57" s="9">
        <f t="shared" si="20"/>
        <v>-0.2899999999999998</v>
      </c>
      <c r="K57" s="9">
        <v>2.87</v>
      </c>
      <c r="L57" s="9">
        <v>2.91</v>
      </c>
      <c r="M57" s="9">
        <f t="shared" si="21"/>
        <v>0.040000000000000036</v>
      </c>
      <c r="N57" s="9">
        <v>2.43</v>
      </c>
      <c r="O57" s="9">
        <v>2.38</v>
      </c>
      <c r="P57" s="9">
        <f t="shared" si="22"/>
        <v>-0.050000000000000266</v>
      </c>
    </row>
    <row r="58" spans="1:16" ht="15" customHeight="1">
      <c r="A58" s="33" t="s">
        <v>265</v>
      </c>
      <c r="B58" s="9">
        <v>89.03</v>
      </c>
      <c r="C58" s="9">
        <v>89.58</v>
      </c>
      <c r="D58" s="9">
        <f t="shared" si="18"/>
        <v>0.5499999999999972</v>
      </c>
      <c r="E58" s="9">
        <v>3.55</v>
      </c>
      <c r="F58" s="9">
        <v>3.44</v>
      </c>
      <c r="G58" s="9">
        <f t="shared" si="19"/>
        <v>-0.10999999999999988</v>
      </c>
      <c r="H58" s="9">
        <v>2.29</v>
      </c>
      <c r="I58" s="9">
        <v>1.98</v>
      </c>
      <c r="J58" s="9">
        <f t="shared" si="20"/>
        <v>-0.31000000000000005</v>
      </c>
      <c r="K58" s="9">
        <v>2.86</v>
      </c>
      <c r="L58" s="9">
        <v>2.88</v>
      </c>
      <c r="M58" s="9">
        <f t="shared" si="21"/>
        <v>0.020000000000000018</v>
      </c>
      <c r="N58" s="9">
        <v>2.27</v>
      </c>
      <c r="O58" s="9">
        <v>2.12</v>
      </c>
      <c r="P58" s="9">
        <f t="shared" si="22"/>
        <v>-0.1499999999999999</v>
      </c>
    </row>
    <row r="59" spans="1:16" ht="15" customHeight="1">
      <c r="A59" s="33" t="s">
        <v>266</v>
      </c>
      <c r="B59" s="9">
        <v>90.25</v>
      </c>
      <c r="C59" s="9">
        <v>90.16</v>
      </c>
      <c r="D59" s="9">
        <f t="shared" si="18"/>
        <v>-0.09000000000000341</v>
      </c>
      <c r="E59" s="9">
        <v>3.26</v>
      </c>
      <c r="F59" s="9">
        <v>3.33</v>
      </c>
      <c r="G59" s="9">
        <f t="shared" si="19"/>
        <v>0.07000000000000028</v>
      </c>
      <c r="H59" s="9">
        <v>1.98</v>
      </c>
      <c r="I59" s="9">
        <v>1.84</v>
      </c>
      <c r="J59" s="9">
        <f t="shared" si="20"/>
        <v>-0.1399999999999999</v>
      </c>
      <c r="K59" s="9">
        <v>2.75</v>
      </c>
      <c r="L59" s="9">
        <v>2.74</v>
      </c>
      <c r="M59" s="9">
        <f t="shared" si="21"/>
        <v>-0.009999999999999787</v>
      </c>
      <c r="N59" s="9">
        <v>1.76</v>
      </c>
      <c r="O59" s="9">
        <v>1.93</v>
      </c>
      <c r="P59" s="9">
        <f t="shared" si="22"/>
        <v>0.16999999999999993</v>
      </c>
    </row>
    <row r="60" spans="1:16" ht="15" customHeight="1">
      <c r="A60" s="33" t="s">
        <v>267</v>
      </c>
      <c r="B60" s="9">
        <v>90.02</v>
      </c>
      <c r="C60" s="9">
        <v>89.43</v>
      </c>
      <c r="D60" s="9">
        <f t="shared" si="18"/>
        <v>-0.5899999999999892</v>
      </c>
      <c r="E60" s="9">
        <v>3.28</v>
      </c>
      <c r="F60" s="9">
        <v>3.57</v>
      </c>
      <c r="G60" s="9">
        <f t="shared" si="19"/>
        <v>0.29000000000000004</v>
      </c>
      <c r="H60" s="9">
        <v>2.12</v>
      </c>
      <c r="I60" s="9">
        <v>1.93</v>
      </c>
      <c r="J60" s="9">
        <f t="shared" si="20"/>
        <v>-0.19000000000000017</v>
      </c>
      <c r="K60" s="9">
        <v>2.7</v>
      </c>
      <c r="L60" s="9">
        <v>2.74</v>
      </c>
      <c r="M60" s="9">
        <f t="shared" si="21"/>
        <v>0.040000000000000036</v>
      </c>
      <c r="N60" s="9">
        <v>1.88</v>
      </c>
      <c r="O60" s="9">
        <v>2.33</v>
      </c>
      <c r="P60" s="9">
        <f t="shared" si="22"/>
        <v>0.4500000000000002</v>
      </c>
    </row>
    <row r="61" spans="1:16" ht="15" customHeight="1">
      <c r="A61" s="33" t="s">
        <v>268</v>
      </c>
      <c r="B61" s="9">
        <v>86.45</v>
      </c>
      <c r="C61" s="9">
        <v>87.11</v>
      </c>
      <c r="D61" s="9">
        <f t="shared" si="18"/>
        <v>0.6599999999999966</v>
      </c>
      <c r="E61" s="9">
        <v>4.49</v>
      </c>
      <c r="F61" s="9">
        <v>4.08</v>
      </c>
      <c r="G61" s="9">
        <f t="shared" si="19"/>
        <v>-0.41000000000000014</v>
      </c>
      <c r="H61" s="9">
        <v>2.79</v>
      </c>
      <c r="I61" s="9">
        <v>2.37</v>
      </c>
      <c r="J61" s="9">
        <f t="shared" si="20"/>
        <v>-0.41999999999999993</v>
      </c>
      <c r="K61" s="9">
        <v>3.32</v>
      </c>
      <c r="L61" s="9">
        <v>3.39</v>
      </c>
      <c r="M61" s="9">
        <f t="shared" si="21"/>
        <v>0.07000000000000028</v>
      </c>
      <c r="N61" s="9">
        <v>2.96</v>
      </c>
      <c r="O61" s="9">
        <v>3.04</v>
      </c>
      <c r="P61" s="9">
        <f t="shared" si="22"/>
        <v>0.08000000000000007</v>
      </c>
    </row>
    <row r="62" spans="1:16" ht="15" customHeight="1">
      <c r="A62" s="33" t="s">
        <v>269</v>
      </c>
      <c r="B62" s="9">
        <v>88.4</v>
      </c>
      <c r="C62" s="9">
        <v>88.09</v>
      </c>
      <c r="D62" s="9">
        <f t="shared" si="18"/>
        <v>-0.3100000000000023</v>
      </c>
      <c r="E62" s="9">
        <v>4.01</v>
      </c>
      <c r="F62" s="9">
        <v>3.88</v>
      </c>
      <c r="G62" s="9">
        <f t="shared" si="19"/>
        <v>-0.1299999999999999</v>
      </c>
      <c r="H62" s="9">
        <v>2.35</v>
      </c>
      <c r="I62" s="9">
        <v>2.06</v>
      </c>
      <c r="J62" s="9">
        <f t="shared" si="20"/>
        <v>-0.29000000000000004</v>
      </c>
      <c r="K62" s="9">
        <v>2.67</v>
      </c>
      <c r="L62" s="9">
        <v>2.94</v>
      </c>
      <c r="M62" s="9">
        <f t="shared" si="21"/>
        <v>0.27</v>
      </c>
      <c r="N62" s="9">
        <v>2.57</v>
      </c>
      <c r="O62" s="9">
        <v>3.03</v>
      </c>
      <c r="P62" s="9">
        <f t="shared" si="22"/>
        <v>0.45999999999999996</v>
      </c>
    </row>
    <row r="63" spans="1:16" ht="15" customHeight="1">
      <c r="A63" s="33" t="s">
        <v>270</v>
      </c>
      <c r="B63" s="9">
        <v>89.03</v>
      </c>
      <c r="C63" s="9">
        <v>88.84</v>
      </c>
      <c r="D63" s="9">
        <f t="shared" si="18"/>
        <v>-0.18999999999999773</v>
      </c>
      <c r="E63" s="9">
        <v>3.74</v>
      </c>
      <c r="F63" s="9">
        <v>3.64</v>
      </c>
      <c r="G63" s="9">
        <f t="shared" si="19"/>
        <v>-0.10000000000000009</v>
      </c>
      <c r="H63" s="9">
        <v>2.07</v>
      </c>
      <c r="I63" s="9">
        <v>1.88</v>
      </c>
      <c r="J63" s="9">
        <f t="shared" si="20"/>
        <v>-0.18999999999999995</v>
      </c>
      <c r="K63" s="9">
        <v>2.41</v>
      </c>
      <c r="L63" s="9">
        <v>2.67</v>
      </c>
      <c r="M63" s="9">
        <f t="shared" si="21"/>
        <v>0.2599999999999998</v>
      </c>
      <c r="N63" s="9">
        <v>2.74</v>
      </c>
      <c r="O63" s="9">
        <v>2.96</v>
      </c>
      <c r="P63" s="9">
        <f t="shared" si="22"/>
        <v>0.21999999999999975</v>
      </c>
    </row>
    <row r="64" spans="1:16" ht="15" customHeight="1">
      <c r="A64" s="32" t="s">
        <v>271</v>
      </c>
      <c r="B64" s="9">
        <f>AVERAGE(B52:B63)</f>
        <v>89.00833333333334</v>
      </c>
      <c r="C64" s="9">
        <f aca="true" t="shared" si="23" ref="C64:P64">AVERAGE(C52:C63)</f>
        <v>89.32333333333334</v>
      </c>
      <c r="D64" s="9">
        <f t="shared" si="23"/>
        <v>0.3150000000000013</v>
      </c>
      <c r="E64" s="9">
        <f>AVERAGE(E52:E63)</f>
        <v>3.6058333333333334</v>
      </c>
      <c r="F64" s="9">
        <f t="shared" si="23"/>
        <v>3.503333333333334</v>
      </c>
      <c r="G64" s="9">
        <f t="shared" si="23"/>
        <v>-0.10249999999999992</v>
      </c>
      <c r="H64" s="9">
        <f>AVERAGE(H52:H63)</f>
        <v>2.3025</v>
      </c>
      <c r="I64" s="9">
        <f t="shared" si="23"/>
        <v>2.006666666666667</v>
      </c>
      <c r="J64" s="9">
        <f t="shared" si="23"/>
        <v>-0.29583333333333334</v>
      </c>
      <c r="K64" s="9">
        <f>AVERAGE(K52:K63)</f>
        <v>2.7825</v>
      </c>
      <c r="L64" s="9">
        <f t="shared" si="23"/>
        <v>2.8125</v>
      </c>
      <c r="M64" s="9">
        <f t="shared" si="23"/>
        <v>0.030000000000000065</v>
      </c>
      <c r="N64" s="9">
        <f>AVERAGE(N52:N63)</f>
        <v>2.3008333333333333</v>
      </c>
      <c r="O64" s="9">
        <f t="shared" si="23"/>
        <v>2.3508333333333336</v>
      </c>
      <c r="P64" s="9">
        <f t="shared" si="23"/>
        <v>0.04999999999999991</v>
      </c>
    </row>
    <row r="65" spans="1:16" ht="14.25" customHeight="1">
      <c r="A65" s="36" t="s">
        <v>258</v>
      </c>
      <c r="B65" s="47" t="s">
        <v>255</v>
      </c>
      <c r="C65" s="47"/>
      <c r="D65" s="47"/>
      <c r="E65" s="47"/>
      <c r="F65" s="47"/>
      <c r="G65" s="47"/>
      <c r="H65" s="47"/>
      <c r="I65" s="47"/>
      <c r="J65" s="47"/>
      <c r="K65" s="47"/>
      <c r="L65" s="47"/>
      <c r="M65" s="47"/>
      <c r="N65" s="47"/>
      <c r="O65" s="47"/>
      <c r="P65" s="47"/>
    </row>
    <row r="66" spans="1:16" ht="15.75">
      <c r="A66" s="46"/>
      <c r="B66" s="47" t="s">
        <v>180</v>
      </c>
      <c r="C66" s="47"/>
      <c r="D66" s="47"/>
      <c r="E66" s="47" t="s">
        <v>181</v>
      </c>
      <c r="F66" s="47"/>
      <c r="G66" s="47"/>
      <c r="H66" s="47" t="s">
        <v>182</v>
      </c>
      <c r="I66" s="47"/>
      <c r="J66" s="47"/>
      <c r="K66" s="47" t="s">
        <v>183</v>
      </c>
      <c r="L66" s="47"/>
      <c r="M66" s="47"/>
      <c r="N66" s="47" t="s">
        <v>184</v>
      </c>
      <c r="O66" s="47"/>
      <c r="P66" s="47"/>
    </row>
    <row r="67" spans="1:16" ht="14.25">
      <c r="A67" s="37"/>
      <c r="B67" s="8">
        <v>2016</v>
      </c>
      <c r="C67" s="8">
        <v>2017</v>
      </c>
      <c r="D67" s="33" t="s">
        <v>256</v>
      </c>
      <c r="E67" s="8">
        <v>2016</v>
      </c>
      <c r="F67" s="8">
        <v>2017</v>
      </c>
      <c r="G67" s="33" t="s">
        <v>257</v>
      </c>
      <c r="H67" s="8">
        <v>2016</v>
      </c>
      <c r="I67" s="8">
        <v>2017</v>
      </c>
      <c r="J67" s="33" t="s">
        <v>256</v>
      </c>
      <c r="K67" s="8">
        <v>2016</v>
      </c>
      <c r="L67" s="8">
        <v>2017</v>
      </c>
      <c r="M67" s="33" t="s">
        <v>257</v>
      </c>
      <c r="N67" s="8">
        <v>2016</v>
      </c>
      <c r="O67" s="8">
        <v>2017</v>
      </c>
      <c r="P67" s="33" t="s">
        <v>257</v>
      </c>
    </row>
    <row r="68" spans="1:16" ht="14.25">
      <c r="A68" s="33" t="s">
        <v>259</v>
      </c>
      <c r="B68" s="9"/>
      <c r="C68" s="9"/>
      <c r="D68" s="9"/>
      <c r="E68" s="9"/>
      <c r="F68" s="9"/>
      <c r="G68" s="9"/>
      <c r="H68" s="9"/>
      <c r="I68" s="9"/>
      <c r="J68" s="9"/>
      <c r="K68" s="9"/>
      <c r="L68" s="9"/>
      <c r="M68" s="9"/>
      <c r="N68" s="9"/>
      <c r="O68" s="9"/>
      <c r="P68" s="9"/>
    </row>
    <row r="69" spans="1:16" ht="14.25">
      <c r="A69" s="33" t="s">
        <v>260</v>
      </c>
      <c r="B69" s="9"/>
      <c r="C69" s="9"/>
      <c r="D69" s="9"/>
      <c r="E69" s="9"/>
      <c r="F69" s="9"/>
      <c r="G69" s="9"/>
      <c r="H69" s="9"/>
      <c r="I69" s="9"/>
      <c r="J69" s="9"/>
      <c r="K69" s="9"/>
      <c r="L69" s="9"/>
      <c r="M69" s="9"/>
      <c r="N69" s="9"/>
      <c r="O69" s="9"/>
      <c r="P69" s="9"/>
    </row>
    <row r="70" spans="1:16" ht="14.25">
      <c r="A70" s="33" t="s">
        <v>261</v>
      </c>
      <c r="B70" s="9"/>
      <c r="C70" s="9"/>
      <c r="D70" s="9"/>
      <c r="E70" s="9"/>
      <c r="F70" s="9"/>
      <c r="G70" s="9"/>
      <c r="H70" s="9"/>
      <c r="I70" s="9"/>
      <c r="J70" s="9"/>
      <c r="K70" s="9"/>
      <c r="L70" s="9"/>
      <c r="M70" s="9"/>
      <c r="N70" s="9"/>
      <c r="O70" s="9"/>
      <c r="P70" s="9"/>
    </row>
    <row r="71" spans="1:16" ht="14.25">
      <c r="A71" s="33" t="s">
        <v>262</v>
      </c>
      <c r="B71" s="9"/>
      <c r="C71" s="9"/>
      <c r="D71" s="9"/>
      <c r="E71" s="9"/>
      <c r="F71" s="9"/>
      <c r="G71" s="9"/>
      <c r="H71" s="9"/>
      <c r="I71" s="9"/>
      <c r="J71" s="9"/>
      <c r="K71" s="9"/>
      <c r="L71" s="9"/>
      <c r="M71" s="9"/>
      <c r="N71" s="9"/>
      <c r="O71" s="9"/>
      <c r="P71" s="9"/>
    </row>
    <row r="72" spans="1:16" ht="14.25">
      <c r="A72" s="33" t="s">
        <v>263</v>
      </c>
      <c r="B72" s="9"/>
      <c r="C72" s="9"/>
      <c r="D72" s="9"/>
      <c r="E72" s="9"/>
      <c r="F72" s="9"/>
      <c r="G72" s="9"/>
      <c r="H72" s="9"/>
      <c r="I72" s="9"/>
      <c r="J72" s="9"/>
      <c r="K72" s="9"/>
      <c r="L72" s="9"/>
      <c r="M72" s="9"/>
      <c r="N72" s="9"/>
      <c r="O72" s="9"/>
      <c r="P72" s="9"/>
    </row>
    <row r="73" spans="1:16" ht="14.25">
      <c r="A73" s="33" t="s">
        <v>264</v>
      </c>
      <c r="B73" s="9"/>
      <c r="C73" s="9"/>
      <c r="D73" s="9"/>
      <c r="E73" s="9"/>
      <c r="F73" s="9"/>
      <c r="G73" s="9"/>
      <c r="H73" s="9"/>
      <c r="I73" s="9"/>
      <c r="J73" s="9"/>
      <c r="K73" s="9"/>
      <c r="L73" s="9"/>
      <c r="M73" s="9"/>
      <c r="N73" s="9"/>
      <c r="O73" s="9"/>
      <c r="P73" s="9"/>
    </row>
    <row r="74" spans="1:16" ht="14.25">
      <c r="A74" s="33" t="s">
        <v>265</v>
      </c>
      <c r="B74" s="9"/>
      <c r="C74" s="9"/>
      <c r="D74" s="9"/>
      <c r="E74" s="9"/>
      <c r="F74" s="9"/>
      <c r="G74" s="9"/>
      <c r="H74" s="9"/>
      <c r="I74" s="9"/>
      <c r="J74" s="9"/>
      <c r="K74" s="9"/>
      <c r="L74" s="9"/>
      <c r="M74" s="9"/>
      <c r="N74" s="9"/>
      <c r="O74" s="9"/>
      <c r="P74" s="9"/>
    </row>
    <row r="75" spans="1:16" ht="14.25">
      <c r="A75" s="33" t="s">
        <v>266</v>
      </c>
      <c r="B75" s="9"/>
      <c r="C75" s="9"/>
      <c r="D75" s="9"/>
      <c r="E75" s="9"/>
      <c r="F75" s="9"/>
      <c r="G75" s="9"/>
      <c r="H75" s="9"/>
      <c r="I75" s="9"/>
      <c r="J75" s="9"/>
      <c r="K75" s="9"/>
      <c r="L75" s="9"/>
      <c r="M75" s="9"/>
      <c r="N75" s="9"/>
      <c r="O75" s="9"/>
      <c r="P75" s="9"/>
    </row>
    <row r="76" spans="1:16" ht="14.25">
      <c r="A76" s="33" t="s">
        <v>267</v>
      </c>
      <c r="B76" s="9"/>
      <c r="C76" s="9"/>
      <c r="D76" s="9"/>
      <c r="E76" s="9"/>
      <c r="F76" s="9"/>
      <c r="G76" s="9"/>
      <c r="H76" s="9"/>
      <c r="I76" s="9"/>
      <c r="J76" s="9"/>
      <c r="K76" s="9"/>
      <c r="L76" s="9"/>
      <c r="M76" s="9"/>
      <c r="N76" s="9"/>
      <c r="O76" s="9"/>
      <c r="P76" s="9"/>
    </row>
    <row r="77" spans="1:16" ht="14.25">
      <c r="A77" s="33" t="s">
        <v>268</v>
      </c>
      <c r="B77" s="9"/>
      <c r="C77" s="9"/>
      <c r="D77" s="9"/>
      <c r="E77" s="9"/>
      <c r="F77" s="9"/>
      <c r="G77" s="9"/>
      <c r="H77" s="9"/>
      <c r="I77" s="9"/>
      <c r="J77" s="9"/>
      <c r="K77" s="9"/>
      <c r="L77" s="9"/>
      <c r="M77" s="9"/>
      <c r="N77" s="9"/>
      <c r="O77" s="9"/>
      <c r="P77" s="9"/>
    </row>
    <row r="78" spans="1:16" ht="14.25">
      <c r="A78" s="33" t="s">
        <v>269</v>
      </c>
      <c r="B78" s="9"/>
      <c r="C78" s="9"/>
      <c r="D78" s="9"/>
      <c r="E78" s="9"/>
      <c r="F78" s="9"/>
      <c r="G78" s="9"/>
      <c r="H78" s="9"/>
      <c r="I78" s="9"/>
      <c r="J78" s="9"/>
      <c r="K78" s="9"/>
      <c r="L78" s="9"/>
      <c r="M78" s="9"/>
      <c r="N78" s="9"/>
      <c r="O78" s="9"/>
      <c r="P78" s="9"/>
    </row>
    <row r="79" spans="1:16" ht="14.25">
      <c r="A79" s="33" t="s">
        <v>270</v>
      </c>
      <c r="B79" s="9">
        <v>75.22</v>
      </c>
      <c r="C79" s="9"/>
      <c r="D79" s="9"/>
      <c r="E79" s="9">
        <v>1.02</v>
      </c>
      <c r="F79" s="9"/>
      <c r="G79" s="9"/>
      <c r="H79" s="9">
        <v>2.28</v>
      </c>
      <c r="I79" s="9"/>
      <c r="J79" s="9"/>
      <c r="K79" s="9">
        <v>3.19</v>
      </c>
      <c r="L79" s="9"/>
      <c r="M79" s="9"/>
      <c r="N79" s="9">
        <v>18.18</v>
      </c>
      <c r="O79" s="9"/>
      <c r="P79" s="9"/>
    </row>
    <row r="80" spans="1:16" ht="14.25">
      <c r="A80" s="32" t="s">
        <v>271</v>
      </c>
      <c r="B80" s="9"/>
      <c r="C80" s="9"/>
      <c r="D80" s="9"/>
      <c r="E80" s="9"/>
      <c r="F80" s="9"/>
      <c r="G80" s="9"/>
      <c r="H80" s="9"/>
      <c r="I80" s="9"/>
      <c r="J80" s="9"/>
      <c r="K80" s="9"/>
      <c r="L80" s="9"/>
      <c r="M80" s="9"/>
      <c r="N80" s="9"/>
      <c r="O80" s="9"/>
      <c r="P80" s="9"/>
    </row>
    <row r="81" spans="12:16" ht="15">
      <c r="L81" s="48"/>
      <c r="M81" s="48"/>
      <c r="N81" s="48"/>
      <c r="P81" s="18"/>
    </row>
  </sheetData>
  <sheetProtection/>
  <mergeCells count="36">
    <mergeCell ref="H2:J2"/>
    <mergeCell ref="E2:G2"/>
    <mergeCell ref="K50:M50"/>
    <mergeCell ref="E18:G18"/>
    <mergeCell ref="B18:D18"/>
    <mergeCell ref="K18:M18"/>
    <mergeCell ref="H34:J34"/>
    <mergeCell ref="K34:M34"/>
    <mergeCell ref="E34:G34"/>
    <mergeCell ref="L81:N81"/>
    <mergeCell ref="B2:D2"/>
    <mergeCell ref="A1:A3"/>
    <mergeCell ref="B1:P1"/>
    <mergeCell ref="K2:M2"/>
    <mergeCell ref="N2:P2"/>
    <mergeCell ref="B17:P17"/>
    <mergeCell ref="A49:A51"/>
    <mergeCell ref="H50:J50"/>
    <mergeCell ref="N34:P34"/>
    <mergeCell ref="N50:P50"/>
    <mergeCell ref="A17:A19"/>
    <mergeCell ref="H18:J18"/>
    <mergeCell ref="N18:P18"/>
    <mergeCell ref="B49:P49"/>
    <mergeCell ref="B50:D50"/>
    <mergeCell ref="A33:A35"/>
    <mergeCell ref="B33:P33"/>
    <mergeCell ref="B34:D34"/>
    <mergeCell ref="E50:G50"/>
    <mergeCell ref="A65:A67"/>
    <mergeCell ref="B65:P65"/>
    <mergeCell ref="B66:D66"/>
    <mergeCell ref="E66:G66"/>
    <mergeCell ref="H66:J66"/>
    <mergeCell ref="K66:M66"/>
    <mergeCell ref="N66:P66"/>
  </mergeCells>
  <printOptions horizontalCentered="1" verticalCentered="1"/>
  <pageMargins left="0.3541666666666667" right="0.3541666666666667" top="0.52" bottom="0.5090277777777777" header="0.5118055555555556" footer="0.5118055555555556"/>
  <pageSetup errors="NA"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郑辉</cp:lastModifiedBy>
  <cp:lastPrinted>2018-01-15T06:36:26Z</cp:lastPrinted>
  <dcterms:created xsi:type="dcterms:W3CDTF">1998-05-15T08:23:44Z</dcterms:created>
  <dcterms:modified xsi:type="dcterms:W3CDTF">2018-01-30T02:34:37Z</dcterms:modified>
  <cp:category/>
  <cp:version/>
  <cp:contentType/>
  <cp:contentStatus/>
</cp:coreProperties>
</file>